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中小学校（单位）人员情况表" sheetId="1" r:id="rId1"/>
    <sheet name="中小学校（单位）教育经费收入情况表" sheetId="2" r:id="rId2"/>
    <sheet name="中小学校（单位）教育经费支出情况表" sheetId="3" r:id="rId3"/>
    <sheet name="中小学校（单位）费用情况表" sheetId="4" r:id="rId4"/>
    <sheet name="中小学校（单位）年末债务情况表" sheetId="5" r:id="rId5"/>
    <sheet name="中小学校（单位）资产价值量情况表" sheetId="6" r:id="rId6"/>
    <sheet name="中小学校（单位）资产实物量情况表" sheetId="7" r:id="rId7"/>
  </sheets>
  <definedNames/>
  <calcPr fullCalcOnLoad="1"/>
</workbook>
</file>

<file path=xl/sharedStrings.xml><?xml version="1.0" encoding="utf-8"?>
<sst xmlns="http://schemas.openxmlformats.org/spreadsheetml/2006/main" count="1224" uniqueCount="456">
  <si>
    <t>GemBox.Spreadsheet 3.7 for .NET 3.0 - 4.5, Version=37.3.30.1128</t>
  </si>
  <si>
    <t>中小学校（单位）人员情况表</t>
  </si>
  <si>
    <t>单位代码：</t>
  </si>
  <si>
    <t>2137005768S</t>
  </si>
  <si>
    <t>表    号：教财基2-1表</t>
  </si>
  <si>
    <t>单位名称：</t>
  </si>
  <si>
    <t>淄博市周村区东门路小学</t>
  </si>
  <si>
    <t>制定机关：教育部</t>
  </si>
  <si>
    <t>地区代码：</t>
  </si>
  <si>
    <t>370306005</t>
  </si>
  <si>
    <t>批准机关：国家统计局</t>
  </si>
  <si>
    <t>地区名称：</t>
  </si>
  <si>
    <t>城北路街道办事处</t>
  </si>
  <si>
    <t>批准文号：国统制[2021]135号</t>
  </si>
  <si>
    <t>隶属关系：</t>
  </si>
  <si>
    <t>地方教育部门办学-21</t>
  </si>
  <si>
    <t>有效期至：2024年11月</t>
  </si>
  <si>
    <t>学校类别：</t>
  </si>
  <si>
    <t>普通小学-61</t>
  </si>
  <si>
    <t>指标名称</t>
  </si>
  <si>
    <t>计量单位</t>
  </si>
  <si>
    <t>代码</t>
  </si>
  <si>
    <t>数量</t>
  </si>
  <si>
    <t>甲</t>
  </si>
  <si>
    <t>乙</t>
  </si>
  <si>
    <t>丙</t>
  </si>
  <si>
    <t>机构数</t>
  </si>
  <si>
    <t>个</t>
  </si>
  <si>
    <t>01</t>
  </si>
  <si>
    <t>年初在职教职工</t>
  </si>
  <si>
    <t>人</t>
  </si>
  <si>
    <t>02</t>
  </si>
  <si>
    <t xml:space="preserve">  其中：教学人员</t>
  </si>
  <si>
    <t>03</t>
  </si>
  <si>
    <t>年末在职教职工</t>
  </si>
  <si>
    <t>04</t>
  </si>
  <si>
    <t>05</t>
  </si>
  <si>
    <t>年末编制外长期聘用人员</t>
  </si>
  <si>
    <t>06</t>
  </si>
  <si>
    <t>年末离退休人员</t>
  </si>
  <si>
    <t>07</t>
  </si>
  <si>
    <t>年初学生数</t>
  </si>
  <si>
    <t>08</t>
  </si>
  <si>
    <t xml:space="preserve">  其中：高中学生人数</t>
  </si>
  <si>
    <t>09</t>
  </si>
  <si>
    <t xml:space="preserve">        初中学生人数</t>
  </si>
  <si>
    <t>10</t>
  </si>
  <si>
    <t xml:space="preserve">        小学学生人数</t>
  </si>
  <si>
    <t>11</t>
  </si>
  <si>
    <t>年初学生数中随班就读学生人数</t>
  </si>
  <si>
    <t>12</t>
  </si>
  <si>
    <t xml:space="preserve">   其中：高中学生人数</t>
  </si>
  <si>
    <t>13</t>
  </si>
  <si>
    <t xml:space="preserve">         初中学生人数</t>
  </si>
  <si>
    <t>14</t>
  </si>
  <si>
    <t xml:space="preserve">         小学学生人数</t>
  </si>
  <si>
    <t>15</t>
  </si>
  <si>
    <t>年初学生数中寄宿学生人数</t>
  </si>
  <si>
    <t>16</t>
  </si>
  <si>
    <t>17</t>
  </si>
  <si>
    <t>18</t>
  </si>
  <si>
    <t>19</t>
  </si>
  <si>
    <t>年末学生数</t>
  </si>
  <si>
    <t>20</t>
  </si>
  <si>
    <t>21</t>
  </si>
  <si>
    <t>22</t>
  </si>
  <si>
    <t>23</t>
  </si>
  <si>
    <t>年末学生数随班就读学生人数</t>
  </si>
  <si>
    <t>24</t>
  </si>
  <si>
    <t>25</t>
  </si>
  <si>
    <t>26</t>
  </si>
  <si>
    <t>27</t>
  </si>
  <si>
    <t>年末学生数中寄宿学生人数</t>
  </si>
  <si>
    <t>28</t>
  </si>
  <si>
    <t>29</t>
  </si>
  <si>
    <t>30</t>
  </si>
  <si>
    <t>31</t>
  </si>
  <si>
    <t>附1：非全日制学历学生人数</t>
  </si>
  <si>
    <t>附2：短期培训人数</t>
  </si>
  <si>
    <t>单位负责人：</t>
  </si>
  <si>
    <t>石卫东</t>
  </si>
  <si>
    <t>填表人：</t>
  </si>
  <si>
    <t>李海杰</t>
  </si>
  <si>
    <t>联系电话：</t>
  </si>
  <si>
    <t>7875568</t>
  </si>
  <si>
    <t>填报日期：</t>
  </si>
  <si>
    <t>说明：1.本表由各填报单位报送。</t>
  </si>
  <si>
    <t xml:space="preserve">      2.本表统计范围为中小学校、幼儿园及教育行政单位、教育事业单位、党校、社会主义学院、行政学院、国家会计学院等。</t>
  </si>
  <si>
    <t xml:space="preserve">      3.审核关系。</t>
  </si>
  <si>
    <t>中小学校（单位）教育经费收入情况表</t>
  </si>
  <si>
    <t>表    号：教财基2-2表</t>
  </si>
  <si>
    <t>本年收入</t>
  </si>
  <si>
    <t>合计</t>
  </si>
  <si>
    <t>元</t>
  </si>
  <si>
    <t>一、一般公共预算安排的教育经费</t>
  </si>
  <si>
    <t xml:space="preserve">    (一)一般公共预算教育经费</t>
  </si>
  <si>
    <t xml:space="preserve">       1.教育事业费 </t>
  </si>
  <si>
    <t xml:space="preserve">       2.基本建设经费</t>
  </si>
  <si>
    <t xml:space="preserve">       3.教育费附加</t>
  </si>
  <si>
    <t xml:space="preserve">    (二)一般公共预算科学技术经费</t>
  </si>
  <si>
    <t xml:space="preserve">    (三)一般公共预算社会保障和就业经费</t>
  </si>
  <si>
    <t xml:space="preserve">    (四)一般公共预算卫生健康经费</t>
  </si>
  <si>
    <t xml:space="preserve">    (五)一般公共预算住房保障经费</t>
  </si>
  <si>
    <t xml:space="preserve">    (六)其他一般公共预算安排的教育经费</t>
  </si>
  <si>
    <t>二、政府性基金预算安排的教育经费</t>
  </si>
  <si>
    <t xml:space="preserve">      其中：彩票公益金</t>
  </si>
  <si>
    <t xml:space="preserve">            地方政府专项债务收入安排的教育经费</t>
  </si>
  <si>
    <t>三、事业预算收入</t>
  </si>
  <si>
    <t xml:space="preserve">      其中：学费∕保育教育费</t>
  </si>
  <si>
    <t xml:space="preserve">            住宿费</t>
  </si>
  <si>
    <t>四、上级补助预算收入</t>
  </si>
  <si>
    <t>五、附属单位上缴预算收入</t>
  </si>
  <si>
    <t>六、经营预算收入</t>
  </si>
  <si>
    <t>七、债务预算收入</t>
  </si>
  <si>
    <t>八、非同级财政拨款预算收入</t>
  </si>
  <si>
    <t>九、投资预算收益</t>
  </si>
  <si>
    <t>十、其他预算收入</t>
  </si>
  <si>
    <t xml:space="preserve">       其中：利息预算收入</t>
  </si>
  <si>
    <t xml:space="preserve">             捐赠预算收入</t>
  </si>
  <si>
    <t xml:space="preserve">               其中：港澳台及海外捐赠</t>
  </si>
  <si>
    <t xml:space="preserve">             租金预算收入</t>
  </si>
  <si>
    <t xml:space="preserve">             食堂净预算收入</t>
  </si>
  <si>
    <t xml:space="preserve">             课后服务费收入</t>
  </si>
  <si>
    <t>十一、国有及国有控股企业拨款</t>
  </si>
  <si>
    <t>十二、民办学校中举办者投入</t>
  </si>
  <si>
    <t>附1.一般公共预算安排的基本建设总经费</t>
  </si>
  <si>
    <t>附2.地方政府一般债务收入安排的教育经费</t>
  </si>
  <si>
    <t>附3.本年实际收取学费∕保育教育费</t>
  </si>
  <si>
    <t>附4.本年实际收取住宿费</t>
  </si>
  <si>
    <t>附5.本年上缴国库款</t>
  </si>
  <si>
    <t xml:space="preserve">       其中：公办幼儿园保育费</t>
  </si>
  <si>
    <t xml:space="preserve">             公办幼儿园住宿费</t>
  </si>
  <si>
    <t>附6.本年实际接受捐赠收入</t>
  </si>
  <si>
    <t xml:space="preserve">      其中：港澳台及海外捐赠</t>
  </si>
  <si>
    <t>附7.财政补助收入中安排的公用经费</t>
  </si>
  <si>
    <t>附8.财政补助收入中安排的随班就读学生的经费</t>
  </si>
  <si>
    <t>附9.财政补助收入中安排的寄宿生公用经费</t>
  </si>
  <si>
    <t>附10.财政补助收入中安排的取暖经费</t>
  </si>
  <si>
    <t>附11.教育基金会本年捐赠收入</t>
  </si>
  <si>
    <t>附12.教育基金会本年慈善活动经费</t>
  </si>
  <si>
    <t xml:space="preserve">       其中：转入学校</t>
  </si>
  <si>
    <t xml:space="preserve">      2.本表统计范围为中小学校、幼儿园及教育行政单位、教育事业单位、党校、社会主义学院、行政学院、国家会计学    
        院等。</t>
  </si>
  <si>
    <t xml:space="preserve">        行01=行02+行12+行15+行18+行19+行20+行21+行22+行23+行24+行30+行31</t>
  </si>
  <si>
    <t xml:space="preserve">        行02=行03+行07+行08+行09+行10+行11</t>
  </si>
  <si>
    <t xml:space="preserve">        行03=行04+行05+行06</t>
  </si>
  <si>
    <t>中小学校（单位）教育经费支出情况表</t>
  </si>
  <si>
    <t>表    号：教财基2-3表</t>
  </si>
  <si>
    <t>计量
单位</t>
  </si>
  <si>
    <t>总支出</t>
  </si>
  <si>
    <t>其中：财政补助支出</t>
  </si>
  <si>
    <t>小计</t>
  </si>
  <si>
    <t>1.一般公共预算安排的教育经费支出</t>
  </si>
  <si>
    <t>2.政府性基金预算安排的教育经费支出</t>
  </si>
  <si>
    <t>其中：一般公共预算教育支出</t>
  </si>
  <si>
    <t>其中：地方政府专项债务收入安排的教育经费支出</t>
  </si>
  <si>
    <t>其中：教育事业费和基本建设支出</t>
  </si>
  <si>
    <t>一、事业性经费支出</t>
  </si>
  <si>
    <t xml:space="preserve">   （一）工资福利支出</t>
  </si>
  <si>
    <t>—</t>
  </si>
  <si>
    <t xml:space="preserve">           1.基本工资</t>
  </si>
  <si>
    <t xml:space="preserve">           2.津贴补贴</t>
  </si>
  <si>
    <t xml:space="preserve">             其中：乡村教师补助</t>
  </si>
  <si>
    <t xml:space="preserve">           3.奖金</t>
  </si>
  <si>
    <t xml:space="preserve">           4.伙食补助费</t>
  </si>
  <si>
    <t xml:space="preserve">           5.绩效工资</t>
  </si>
  <si>
    <t xml:space="preserve">           6.机关事业单位基本养老保险缴费</t>
  </si>
  <si>
    <t xml:space="preserve">           7.职业年金缴费</t>
  </si>
  <si>
    <t xml:space="preserve">           8.职工基本医疗保险缴费</t>
  </si>
  <si>
    <t xml:space="preserve">           9.公务员医疗补助缴费</t>
  </si>
  <si>
    <t xml:space="preserve">           10.其他社会保障缴费</t>
  </si>
  <si>
    <t xml:space="preserve">           11.住房公积金</t>
  </si>
  <si>
    <t xml:space="preserve">           12.医疗费</t>
  </si>
  <si>
    <t xml:space="preserve">           13.其他工资福利支出</t>
  </si>
  <si>
    <t xml:space="preserve">               其中：外聘教职工工资福利支出</t>
  </si>
  <si>
    <t xml:space="preserve">   （二）对个人和家庭的补助支出</t>
  </si>
  <si>
    <t xml:space="preserve">           1.离休费</t>
  </si>
  <si>
    <t xml:space="preserve">           2.退休费</t>
  </si>
  <si>
    <t xml:space="preserve">           3.退职（役）费</t>
  </si>
  <si>
    <t xml:space="preserve">           4.抚恤金</t>
  </si>
  <si>
    <t xml:space="preserve">           5.生活补助</t>
  </si>
  <si>
    <t xml:space="preserve">           6.救济费</t>
  </si>
  <si>
    <t xml:space="preserve">           7.医疗费补助</t>
  </si>
  <si>
    <t xml:space="preserve">           8.奖助学金</t>
  </si>
  <si>
    <t xml:space="preserve">               其中：助学金</t>
  </si>
  <si>
    <t xml:space="preserve">                     奖学金</t>
  </si>
  <si>
    <t xml:space="preserve">                     学生伙食补助</t>
  </si>
  <si>
    <t xml:space="preserve">                     免费教科书</t>
  </si>
  <si>
    <t xml:space="preserve">           9.奖励金</t>
  </si>
  <si>
    <t>32</t>
  </si>
  <si>
    <t xml:space="preserve">           10.其他对个人和家庭的补助</t>
  </si>
  <si>
    <t>33</t>
  </si>
  <si>
    <t xml:space="preserve">   （三）商品和服务支出</t>
  </si>
  <si>
    <t>34</t>
  </si>
  <si>
    <t xml:space="preserve">           1.办公费</t>
  </si>
  <si>
    <t>35</t>
  </si>
  <si>
    <t xml:space="preserve">           2.印刷费</t>
  </si>
  <si>
    <t>36</t>
  </si>
  <si>
    <t xml:space="preserve">           3.咨询费</t>
  </si>
  <si>
    <t>37</t>
  </si>
  <si>
    <t xml:space="preserve">           4.手续费</t>
  </si>
  <si>
    <t>38</t>
  </si>
  <si>
    <t xml:space="preserve">           5.水费</t>
  </si>
  <si>
    <t>39</t>
  </si>
  <si>
    <t xml:space="preserve">           6.电费</t>
  </si>
  <si>
    <t>40</t>
  </si>
  <si>
    <t xml:space="preserve">           7.邮电费</t>
  </si>
  <si>
    <t>41</t>
  </si>
  <si>
    <t xml:space="preserve">           8.取暖费</t>
  </si>
  <si>
    <t>42</t>
  </si>
  <si>
    <t xml:space="preserve">               其中：教职工宿舍取暖费</t>
  </si>
  <si>
    <t>43</t>
  </si>
  <si>
    <t xml:space="preserve">           9.物业管理费</t>
  </si>
  <si>
    <t>44</t>
  </si>
  <si>
    <t xml:space="preserve">               其中：安保费</t>
  </si>
  <si>
    <t>45</t>
  </si>
  <si>
    <t xml:space="preserve">           　        绿化维护费</t>
  </si>
  <si>
    <t>46</t>
  </si>
  <si>
    <t xml:space="preserve">       　            保洁费</t>
  </si>
  <si>
    <t>47</t>
  </si>
  <si>
    <t xml:space="preserve">           10.差旅费</t>
  </si>
  <si>
    <t>48</t>
  </si>
  <si>
    <t xml:space="preserve">           11.因公出国（境）费用</t>
  </si>
  <si>
    <t>49</t>
  </si>
  <si>
    <t xml:space="preserve">                其中：出国（境）考察费</t>
  </si>
  <si>
    <t>50</t>
  </si>
  <si>
    <t xml:space="preserve">                      出国（境）培训费</t>
  </si>
  <si>
    <t>51</t>
  </si>
  <si>
    <t xml:space="preserve">           12.维修（护）费</t>
  </si>
  <si>
    <t>52</t>
  </si>
  <si>
    <t xml:space="preserve">           13.租赁费</t>
  </si>
  <si>
    <t>53</t>
  </si>
  <si>
    <t xml:space="preserve">           14.会议费</t>
  </si>
  <si>
    <t>54</t>
  </si>
  <si>
    <t xml:space="preserve">           15.培训费</t>
  </si>
  <si>
    <t>55</t>
  </si>
  <si>
    <t xml:space="preserve">           16.公务接待费</t>
  </si>
  <si>
    <t>56</t>
  </si>
  <si>
    <t xml:space="preserve">           17.专用材料费</t>
  </si>
  <si>
    <t>57</t>
  </si>
  <si>
    <t xml:space="preserve">                其中：实验材料</t>
  </si>
  <si>
    <t>58</t>
  </si>
  <si>
    <t xml:space="preserve">                      体育材料</t>
  </si>
  <si>
    <t>59</t>
  </si>
  <si>
    <t xml:space="preserve">           18.专用燃料费</t>
  </si>
  <si>
    <t>60</t>
  </si>
  <si>
    <t xml:space="preserve">           19.劳务费</t>
  </si>
  <si>
    <t>61</t>
  </si>
  <si>
    <t xml:space="preserve">           20.委托业务费</t>
  </si>
  <si>
    <t>62</t>
  </si>
  <si>
    <t xml:space="preserve">           21.工会经费</t>
  </si>
  <si>
    <t>63</t>
  </si>
  <si>
    <t xml:space="preserve">           22.福利费</t>
  </si>
  <si>
    <t>64</t>
  </si>
  <si>
    <t xml:space="preserve">           23.公务用车运行维护费</t>
  </si>
  <si>
    <t>65</t>
  </si>
  <si>
    <t xml:space="preserve">           24.其他交通费用</t>
  </si>
  <si>
    <t>66</t>
  </si>
  <si>
    <t xml:space="preserve">                其中：校车运营费</t>
  </si>
  <si>
    <t>67</t>
  </si>
  <si>
    <t xml:space="preserve">           25.税金及附加费用</t>
  </si>
  <si>
    <t>68</t>
  </si>
  <si>
    <t xml:space="preserve">           26.其他商品和服务支出</t>
  </si>
  <si>
    <t>69</t>
  </si>
  <si>
    <t xml:space="preserve">                其中：学生活动费</t>
  </si>
  <si>
    <t>70</t>
  </si>
  <si>
    <t xml:space="preserve">                      校方责任险</t>
  </si>
  <si>
    <t>71</t>
  </si>
  <si>
    <t xml:space="preserve">                      转拨给其他单位的经费</t>
  </si>
  <si>
    <t>72</t>
  </si>
  <si>
    <t xml:space="preserve">   （四）资本性支出</t>
  </si>
  <si>
    <t>73</t>
  </si>
  <si>
    <t xml:space="preserve">           1.房屋建筑物购建</t>
  </si>
  <si>
    <t>74</t>
  </si>
  <si>
    <t xml:space="preserve">           2.办公设备购置</t>
  </si>
  <si>
    <t>75</t>
  </si>
  <si>
    <t xml:space="preserve">           3.专用设备购置</t>
  </si>
  <si>
    <t>76</t>
  </si>
  <si>
    <t xml:space="preserve">           4.大型修缮</t>
  </si>
  <si>
    <t>77</t>
  </si>
  <si>
    <t xml:space="preserve">           5.信息网络及软件购置更新</t>
  </si>
  <si>
    <t>78</t>
  </si>
  <si>
    <t xml:space="preserve">           6.公务用车购置</t>
  </si>
  <si>
    <t>79</t>
  </si>
  <si>
    <t xml:space="preserve">           7.其他交通工具购置</t>
  </si>
  <si>
    <t>80</t>
  </si>
  <si>
    <t xml:space="preserve">           8.文物和陈列品购置</t>
  </si>
  <si>
    <t>81</t>
  </si>
  <si>
    <t xml:space="preserve">           9.无形资产购置</t>
  </si>
  <si>
    <t>82</t>
  </si>
  <si>
    <t xml:space="preserve">           10.其他资本性支出</t>
  </si>
  <si>
    <t>83</t>
  </si>
  <si>
    <t xml:space="preserve">                其中：图书购置</t>
  </si>
  <si>
    <t>84</t>
  </si>
  <si>
    <t xml:space="preserve">   （五）资本性支出（基本建设）</t>
  </si>
  <si>
    <t>85</t>
  </si>
  <si>
    <t>二、经营支出</t>
  </si>
  <si>
    <t>86</t>
  </si>
  <si>
    <t>三、上缴上级支出</t>
  </si>
  <si>
    <t>87</t>
  </si>
  <si>
    <t>四、对附属单位补助支出</t>
  </si>
  <si>
    <t>88</t>
  </si>
  <si>
    <t>五、投资支出</t>
  </si>
  <si>
    <t>89</t>
  </si>
  <si>
    <t>六、债务还本支出</t>
  </si>
  <si>
    <t>90</t>
  </si>
  <si>
    <t>七、其他支出</t>
  </si>
  <si>
    <t>91</t>
  </si>
  <si>
    <t xml:space="preserve">      其中：利息支出</t>
  </si>
  <si>
    <t>92</t>
  </si>
  <si>
    <t xml:space="preserve">            捐赠支出</t>
  </si>
  <si>
    <t>93</t>
  </si>
  <si>
    <t>年末预算结转结余</t>
  </si>
  <si>
    <t>94</t>
  </si>
  <si>
    <t>附：事业性经费支出中的项目支出</t>
  </si>
  <si>
    <t>95</t>
  </si>
  <si>
    <t xml:space="preserve">      1.工资福利支出</t>
  </si>
  <si>
    <t>96</t>
  </si>
  <si>
    <t xml:space="preserve">      2.对个人和家庭的补助支出</t>
  </si>
  <si>
    <t>97</t>
  </si>
  <si>
    <t xml:space="preserve">      3.商品和服务支出</t>
  </si>
  <si>
    <t>98</t>
  </si>
  <si>
    <t xml:space="preserve">      4.资本性支出</t>
  </si>
  <si>
    <t xml:space="preserve">         （1）房屋建筑物购建</t>
  </si>
  <si>
    <t xml:space="preserve">         （2）办公设备购置</t>
  </si>
  <si>
    <t xml:space="preserve">         （3）专用设备购置</t>
  </si>
  <si>
    <t xml:space="preserve">         （4）大型修缮</t>
  </si>
  <si>
    <t xml:space="preserve">         （5）信息网络及软件购置更新</t>
  </si>
  <si>
    <t xml:space="preserve">         （6）公务用车购置</t>
  </si>
  <si>
    <t xml:space="preserve">         （7）其他交通工具购置</t>
  </si>
  <si>
    <t xml:space="preserve">         （8）文物和陈列品购置</t>
  </si>
  <si>
    <t xml:space="preserve">         （9）无形资产购置</t>
  </si>
  <si>
    <t xml:space="preserve">         （10）其他资本性支出</t>
  </si>
  <si>
    <t xml:space="preserve">      5.资本性支出（基本建设）</t>
  </si>
  <si>
    <t>附2：地方政府一般债务收入安排的教育经费支出</t>
  </si>
  <si>
    <t xml:space="preserve">        行01=行02+行86+行87+行88+行89+行90+行91</t>
  </si>
  <si>
    <t xml:space="preserve">        行02=行03+行19+行34+行73+行85</t>
  </si>
  <si>
    <t xml:space="preserve">        行03=行04+行05+行07+行08+行09+行10+行11+行12+行13+行14+行15+行16+行17</t>
  </si>
  <si>
    <t xml:space="preserve">        行19=行20+行21+行22+行23+行24+行25+行26+行27+行32+行33</t>
  </si>
  <si>
    <t xml:space="preserve">        行34=行35+行36+行37+行38+行39+行40+行41+行42+行44+行48+行49+行52+行53+行54+行55+行56+行57+行60+行61+行62+行63+行64+行65+行66+行68+行69</t>
  </si>
  <si>
    <t xml:space="preserve">        行73=行74+行75+行76+行77+行78+行79+行80+行81+行82+行83</t>
  </si>
  <si>
    <t xml:space="preserve">        行95=行96+行97+行98+行99+行111</t>
  </si>
  <si>
    <t xml:space="preserve">        行99=行100+行101+行102+行103+行104+行105+行106+行107+行108+行109</t>
  </si>
  <si>
    <t xml:space="preserve">        列2=列3+列6</t>
  </si>
  <si>
    <t>中小学校（单位）费用情况表</t>
  </si>
  <si>
    <t>表    号：教财基2-4表</t>
  </si>
  <si>
    <t>工资福利费用</t>
  </si>
  <si>
    <t>对个人和家庭的补助费用</t>
  </si>
  <si>
    <t>商品和服务费用</t>
  </si>
  <si>
    <t>固定资产
折旧费用</t>
  </si>
  <si>
    <t>无形资产
摊销费用</t>
  </si>
  <si>
    <t>计提专用基金</t>
  </si>
  <si>
    <t>其中：外聘教职工工资福利费用</t>
  </si>
  <si>
    <t>其中：离退休费</t>
  </si>
  <si>
    <t>其中：奖助学金</t>
  </si>
  <si>
    <t>本年费用合计</t>
  </si>
  <si>
    <t>一、业务活动费用</t>
  </si>
  <si>
    <t>二、单位管理费用</t>
  </si>
  <si>
    <t>三、经营费用</t>
  </si>
  <si>
    <t>四、资产处置费用</t>
  </si>
  <si>
    <t>五、上缴上级费用</t>
  </si>
  <si>
    <t>六、对附属单位补助费用</t>
  </si>
  <si>
    <t>七、所得税费用</t>
  </si>
  <si>
    <t>八、其他费用</t>
  </si>
  <si>
    <t xml:space="preserve">        行01=行02+行03+行04+行05+行06+行07+行08+行09</t>
  </si>
  <si>
    <t xml:space="preserve">        列1=列2+列4+列7+列8+列9+列10</t>
  </si>
  <si>
    <t>中小学校（单位）年末债务情况表</t>
  </si>
  <si>
    <t>表    号：教财基2-5表</t>
  </si>
  <si>
    <t>其中：本年新增债务余额</t>
  </si>
  <si>
    <t>一、债务资金来源</t>
  </si>
  <si>
    <t xml:space="preserve">      1.国外金融机构贷款（不含世行贷款）</t>
  </si>
  <si>
    <t xml:space="preserve">      2.国内金融机构贷款</t>
  </si>
  <si>
    <t xml:space="preserve">      3.欠施工单位工程款</t>
  </si>
  <si>
    <t xml:space="preserve">      4.借（欠）个人款</t>
  </si>
  <si>
    <t xml:space="preserve">      5.借（欠）其他单位款</t>
  </si>
  <si>
    <t xml:space="preserve">      6.其他</t>
  </si>
  <si>
    <t>二、债务资金用途</t>
  </si>
  <si>
    <t xml:space="preserve">      1.房屋建筑物购建和大型修缮</t>
  </si>
  <si>
    <t xml:space="preserve">      2.土地征用费</t>
  </si>
  <si>
    <t xml:space="preserve">      3.设备购置</t>
  </si>
  <si>
    <t xml:space="preserve">      4.其他支出</t>
  </si>
  <si>
    <t xml:space="preserve">      2.本表统计范围为中小学校、幼儿园及教育行政单位、教育事业单位、党校、社会主义学院、行政学院、国家会计学院等。              </t>
  </si>
  <si>
    <t xml:space="preserve">        行01=行08</t>
  </si>
  <si>
    <t xml:space="preserve">        行01=行02+行03+行04+行05+行06+行07</t>
  </si>
  <si>
    <t xml:space="preserve">        行08=行09+行10+行11+行12</t>
  </si>
  <si>
    <t>中小学校(单位)资产价值量情况表</t>
  </si>
  <si>
    <t>表    号：教财基2-6表</t>
  </si>
  <si>
    <t>年初数</t>
  </si>
  <si>
    <t>年末数</t>
  </si>
  <si>
    <t>本年账面增加数</t>
  </si>
  <si>
    <t>本年处置资产值</t>
  </si>
  <si>
    <t>自用</t>
  </si>
  <si>
    <t>闲置</t>
  </si>
  <si>
    <t>出租出借</t>
  </si>
  <si>
    <t>其他</t>
  </si>
  <si>
    <t>一、资产合计</t>
  </si>
  <si>
    <t xml:space="preserve">  （一）流动资产</t>
  </si>
  <si>
    <t xml:space="preserve">  （二）长期投资</t>
  </si>
  <si>
    <t xml:space="preserve">  （三）固定资产净值</t>
  </si>
  <si>
    <t xml:space="preserve">        1.固定资产原值</t>
  </si>
  <si>
    <t xml:space="preserve">          ①房屋和构筑物</t>
  </si>
  <si>
    <t xml:space="preserve">          ②通用设备</t>
  </si>
  <si>
    <t xml:space="preserve">          ③专用设备</t>
  </si>
  <si>
    <t xml:space="preserve">          ④文物和陈列品</t>
  </si>
  <si>
    <t xml:space="preserve">          ⑤图书、档案</t>
  </si>
  <si>
    <t xml:space="preserve">          ⑥家具、用具、装具及动植物</t>
  </si>
  <si>
    <t xml:space="preserve">        2.减：固定资产累计折旧</t>
  </si>
  <si>
    <t xml:space="preserve">          ④家具、用具、装具</t>
  </si>
  <si>
    <t xml:space="preserve">  （四）在建工程</t>
  </si>
  <si>
    <t xml:space="preserve">        其中：已投入使用未转固在建工程</t>
  </si>
  <si>
    <t xml:space="preserve">  （五）无形资产净值</t>
  </si>
  <si>
    <t xml:space="preserve">        1.无形资产原值</t>
  </si>
  <si>
    <t xml:space="preserve">           其中：土地使用权原值</t>
  </si>
  <si>
    <t xml:space="preserve">        2.减：无形资产累计摊销</t>
  </si>
  <si>
    <t xml:space="preserve">           其中：土地使用权累计摊销</t>
  </si>
  <si>
    <t xml:space="preserve">  （六）其他资产</t>
  </si>
  <si>
    <t>二、减：负债合计</t>
  </si>
  <si>
    <t>三、净资产合计</t>
  </si>
  <si>
    <t xml:space="preserve">      2.本表统计范围为中小学校、幼儿园及教育行政单位、教育事业单位、党校、社会主义学院、行政学院、国家会计学院等。 </t>
  </si>
  <si>
    <t xml:space="preserve">        行05=行06+行07+行08+行09+行10+行11</t>
  </si>
  <si>
    <t xml:space="preserve">        行12=行13+行14+行15+行16</t>
  </si>
  <si>
    <t xml:space="preserve">        行04=行05-行12</t>
  </si>
  <si>
    <t xml:space="preserve">        行19=行20-行22</t>
  </si>
  <si>
    <t xml:space="preserve">        行01=行02+行03+行04+行17+行19+行24</t>
  </si>
  <si>
    <t xml:space="preserve">        行26=行01-行25</t>
  </si>
  <si>
    <t xml:space="preserve">        列2=列3+列4+列5+列6</t>
  </si>
  <si>
    <t>中小学校(单位)资产实物量情况表</t>
  </si>
  <si>
    <t>表    号：教财基2-7表</t>
  </si>
  <si>
    <t>年末数量</t>
  </si>
  <si>
    <t>土地及土地使用权面积</t>
  </si>
  <si>
    <t>平方米</t>
  </si>
  <si>
    <t xml:space="preserve">  其中：运动场地面积</t>
  </si>
  <si>
    <t xml:space="preserve">        校园外学校拥有的农场、林地等土地面积</t>
  </si>
  <si>
    <t>校园足球场个数</t>
  </si>
  <si>
    <t>年末房屋建筑面积</t>
  </si>
  <si>
    <t xml:space="preserve">  1.产权房屋建筑面积</t>
  </si>
  <si>
    <t xml:space="preserve">  2.非产权独立使用房屋建筑面积</t>
  </si>
  <si>
    <t xml:space="preserve">     其中：从外校租借来的房屋建筑面积</t>
  </si>
  <si>
    <t>年末教学及辅助用房建筑面积</t>
  </si>
  <si>
    <t>年末危房面积</t>
  </si>
  <si>
    <t xml:space="preserve">   其中：D级危房面积</t>
  </si>
  <si>
    <t>年末取暖面积</t>
  </si>
  <si>
    <t>网络多媒体教室间数</t>
  </si>
  <si>
    <t>间</t>
  </si>
  <si>
    <t>图书</t>
  </si>
  <si>
    <t>册</t>
  </si>
  <si>
    <t>数字终端数</t>
  </si>
  <si>
    <t>台</t>
  </si>
  <si>
    <t xml:space="preserve">  其中：学生终端数</t>
  </si>
  <si>
    <t>车辆</t>
  </si>
  <si>
    <t>辆</t>
  </si>
  <si>
    <t>专利</t>
  </si>
  <si>
    <t>个/项</t>
  </si>
  <si>
    <t xml:space="preserve">单位负责人：                      </t>
  </si>
  <si>
    <t xml:space="preserve">      2.本表统计范围为中小学校、幼儿园及党校、社会主义学院、行政学院、国家会计学院等。</t>
  </si>
  <si>
    <t xml:space="preserve">        行05=行06+行07</t>
  </si>
  <si>
    <t xml:space="preserve">        行09=行10+行11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</si>
</sst>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-mm-dd"/>
  </numFmts>
  <fonts count="10">
    <font>
      <sz val="10"/>
      <color indexed="8"/>
      <name val="Arial"/>
      <family val="0"/>
    </font>
    <font>
      <sz val="12"/>
      <color indexed="8"/>
      <name val="宋体"/>
      <family val="0"/>
    </font>
    <font>
      <sz val="13.95"/>
      <color indexed="8"/>
      <name val="宋体"/>
      <family val="0"/>
    </font>
    <font>
      <sz val="9"/>
      <color indexed="8"/>
      <name val="宋体"/>
      <family val="0"/>
    </font>
    <font>
      <sz val="9.9"/>
      <color indexed="8"/>
      <name val="宋体"/>
      <family val="0"/>
    </font>
    <font>
      <sz val="9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sz val="9"/>
      <color indexed="8"/>
      <name val="Calibri"/>
      <family val="0"/>
    </font>
    <font>
      <sz val="10.5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17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17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17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17"/>
      </bottom>
    </border>
    <border>
      <left>
        <color indexed="17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17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17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17"/>
      </top>
      <bottom style="thin">
        <color indexed="8"/>
      </bottom>
    </border>
    <border>
      <left>
        <color indexed="17"/>
      </left>
      <right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>
        <color indexed="17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17"/>
      </bottom>
    </border>
    <border>
      <left>
        <color indexed="8"/>
      </left>
      <right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17"/>
      </right>
      <top style="medium">
        <color indexed="8"/>
      </top>
      <bottom>
        <color indexed="17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17"/>
      </bottom>
    </border>
    <border>
      <left>
        <color indexed="8"/>
      </left>
      <right>
        <color indexed="17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medium">
        <color indexed="8"/>
      </bottom>
    </border>
    <border>
      <left>
        <color indexed="17"/>
      </left>
      <right>
        <color indexed="17"/>
      </right>
      <top style="thin">
        <color indexed="8"/>
      </top>
      <bottom style="medium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3" fontId="3" fillId="2" borderId="9" xfId="0" applyNumberFormat="1" applyFont="1" applyFill="1" applyBorder="1" applyAlignment="1" applyProtection="1">
      <alignment horizontal="right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4" fontId="3" fillId="2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4" fontId="3" fillId="3" borderId="7" xfId="0" applyNumberFormat="1" applyFont="1" applyFill="1" applyBorder="1" applyAlignment="1" applyProtection="1">
      <alignment horizontal="right" vertical="center" wrapText="1"/>
      <protection/>
    </xf>
    <xf numFmtId="4" fontId="3" fillId="3" borderId="37" xfId="0" applyNumberFormat="1" applyFont="1" applyFill="1" applyBorder="1" applyAlignment="1" applyProtection="1">
      <alignment horizontal="right" vertical="center" wrapText="1"/>
      <protection/>
    </xf>
    <xf numFmtId="4" fontId="3" fillId="2" borderId="7" xfId="0" applyNumberFormat="1" applyFont="1" applyFill="1" applyBorder="1" applyAlignment="1" applyProtection="1">
      <alignment horizontal="right" vertical="center" wrapText="1"/>
      <protection/>
    </xf>
    <xf numFmtId="4" fontId="3" fillId="2" borderId="8" xfId="0" applyNumberFormat="1" applyFont="1" applyFill="1" applyBorder="1" applyAlignment="1" applyProtection="1">
      <alignment horizontal="right" vertical="center"/>
      <protection/>
    </xf>
    <xf numFmtId="4" fontId="3" fillId="2" borderId="37" xfId="0" applyNumberFormat="1" applyFont="1" applyFill="1" applyBorder="1" applyAlignment="1" applyProtection="1">
      <alignment horizontal="right" vertical="center" wrapText="1"/>
      <protection/>
    </xf>
    <xf numFmtId="0" fontId="3" fillId="2" borderId="9" xfId="0" applyNumberFormat="1" applyFont="1" applyFill="1" applyBorder="1" applyAlignment="1" applyProtection="1">
      <alignment horizontal="center" vertical="center"/>
      <protection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0" fontId="3" fillId="2" borderId="8" xfId="0" applyNumberFormat="1" applyFont="1" applyFill="1" applyBorder="1" applyAlignment="1" applyProtection="1">
      <alignment horizontal="center" vertical="center"/>
      <protection/>
    </xf>
    <xf numFmtId="4" fontId="3" fillId="2" borderId="8" xfId="0" applyNumberFormat="1" applyFont="1" applyFill="1" applyBorder="1" applyAlignment="1" applyProtection="1">
      <alignment horizontal="right" vertical="center" wrapText="1"/>
      <protection/>
    </xf>
    <xf numFmtId="4" fontId="3" fillId="4" borderId="7" xfId="0" applyNumberFormat="1" applyFont="1" applyFill="1" applyBorder="1" applyAlignment="1" applyProtection="1">
      <alignment horizontal="right" vertical="center" wrapText="1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45" xfId="0" applyNumberFormat="1" applyFont="1" applyFill="1" applyBorder="1" applyAlignment="1" applyProtection="1">
      <alignment horizontal="left" vertical="center"/>
      <protection/>
    </xf>
    <xf numFmtId="0" fontId="3" fillId="2" borderId="8" xfId="0" applyNumberFormat="1" applyFont="1" applyFill="1" applyBorder="1" applyAlignment="1" applyProtection="1">
      <alignment horizontal="center" vertical="center" wrapText="1"/>
      <protection/>
    </xf>
    <xf numFmtId="0" fontId="3" fillId="2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4" fontId="3" fillId="2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6" xfId="0" applyNumberFormat="1" applyFont="1" applyFill="1" applyBorder="1" applyAlignment="1" applyProtection="1">
      <alignment horizontal="left" vertical="center"/>
      <protection/>
    </xf>
    <xf numFmtId="0" fontId="8" fillId="0" borderId="7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 wrapText="1"/>
      <protection/>
    </xf>
    <xf numFmtId="0" fontId="3" fillId="0" borderId="44" xfId="0" applyNumberFormat="1" applyFont="1" applyFill="1" applyBorder="1" applyAlignment="1" applyProtection="1">
      <alignment horizontal="left" vertical="center" wrapText="1"/>
      <protection/>
    </xf>
    <xf numFmtId="0" fontId="3" fillId="0" borderId="45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99CC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showOutlineSymbols="0" workbookViewId="0" topLeftCell="A1">
      <pane ySplit="10" topLeftCell="BM11" activePane="bottomLeft" state="frozen"/>
      <selection pane="topLeft" activeCell="J12" sqref="J12"/>
      <selection pane="bottomLeft" activeCell="J12" sqref="J12"/>
    </sheetView>
  </sheetViews>
  <sheetFormatPr defaultColWidth="9.00390625" defaultRowHeight="12.75" customHeight="1"/>
  <cols>
    <col min="1" max="1" width="8.140625" style="1" customWidth="1"/>
    <col min="2" max="2" width="0.9921875" style="1" customWidth="1"/>
    <col min="3" max="3" width="9.140625" style="1" customWidth="1"/>
    <col min="4" max="4" width="6.57421875" style="1" customWidth="1"/>
    <col min="5" max="5" width="8.8515625" style="1" customWidth="1"/>
    <col min="6" max="6" width="8.421875" style="1" customWidth="1"/>
    <col min="7" max="7" width="13.28125" style="1" customWidth="1"/>
    <col min="8" max="8" width="7.140625" style="1" customWidth="1"/>
    <col min="9" max="9" width="4.57421875" style="1" customWidth="1"/>
    <col min="10" max="10" width="18.57421875" style="1" customWidth="1"/>
  </cols>
  <sheetData>
    <row r="1" spans="1:10" s="3" customFormat="1" ht="24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15" customHeight="1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 t="s">
        <v>4</v>
      </c>
      <c r="J3" s="4"/>
    </row>
    <row r="4" spans="1:10" s="5" customFormat="1" ht="15" customHeight="1">
      <c r="A4" s="4" t="s">
        <v>5</v>
      </c>
      <c r="B4" s="4" t="s">
        <v>6</v>
      </c>
      <c r="C4" s="4"/>
      <c r="D4" s="4"/>
      <c r="E4" s="4"/>
      <c r="F4" s="4"/>
      <c r="G4" s="4"/>
      <c r="H4" s="4"/>
      <c r="I4" s="4" t="s">
        <v>7</v>
      </c>
      <c r="J4" s="4"/>
    </row>
    <row r="5" spans="1:10" s="5" customFormat="1" ht="15" customHeight="1">
      <c r="A5" s="4" t="s">
        <v>8</v>
      </c>
      <c r="B5" s="4" t="s">
        <v>9</v>
      </c>
      <c r="C5" s="4"/>
      <c r="D5" s="4"/>
      <c r="E5" s="4"/>
      <c r="F5" s="4"/>
      <c r="G5" s="4"/>
      <c r="H5" s="4"/>
      <c r="I5" s="4" t="s">
        <v>10</v>
      </c>
      <c r="J5" s="4"/>
    </row>
    <row r="6" spans="1:10" s="5" customFormat="1" ht="15" customHeight="1">
      <c r="A6" s="4" t="s">
        <v>11</v>
      </c>
      <c r="B6" s="4" t="s">
        <v>12</v>
      </c>
      <c r="C6" s="4"/>
      <c r="D6" s="4"/>
      <c r="E6" s="4"/>
      <c r="F6" s="4"/>
      <c r="G6" s="4"/>
      <c r="H6" s="4"/>
      <c r="I6" s="6" t="s">
        <v>13</v>
      </c>
      <c r="J6" s="6"/>
    </row>
    <row r="7" spans="1:10" s="5" customFormat="1" ht="15" customHeight="1">
      <c r="A7" s="4" t="s">
        <v>14</v>
      </c>
      <c r="B7" s="4" t="s">
        <v>15</v>
      </c>
      <c r="C7" s="4"/>
      <c r="D7" s="4"/>
      <c r="E7" s="4"/>
      <c r="F7" s="4"/>
      <c r="G7" s="4"/>
      <c r="H7" s="4"/>
      <c r="I7" s="6" t="s">
        <v>16</v>
      </c>
      <c r="J7" s="6"/>
    </row>
    <row r="8" spans="1:10" s="3" customFormat="1" ht="15" customHeight="1">
      <c r="A8" s="4" t="s">
        <v>17</v>
      </c>
      <c r="B8" s="4" t="s">
        <v>18</v>
      </c>
      <c r="C8" s="4"/>
      <c r="D8" s="4"/>
      <c r="E8" s="4"/>
      <c r="F8" s="4"/>
      <c r="G8" s="4"/>
      <c r="H8" s="4"/>
      <c r="I8" s="6"/>
      <c r="J8" s="6"/>
    </row>
    <row r="9" spans="1:10" s="12" customFormat="1" ht="15" customHeight="1">
      <c r="A9" s="7" t="s">
        <v>19</v>
      </c>
      <c r="B9" s="8"/>
      <c r="C9" s="8"/>
      <c r="D9" s="8"/>
      <c r="E9" s="8"/>
      <c r="F9" s="8"/>
      <c r="G9" s="9"/>
      <c r="H9" s="10" t="s">
        <v>20</v>
      </c>
      <c r="I9" s="10" t="s">
        <v>21</v>
      </c>
      <c r="J9" s="11" t="s">
        <v>22</v>
      </c>
    </row>
    <row r="10" spans="1:10" s="3" customFormat="1" ht="15" customHeight="1">
      <c r="A10" s="13" t="s">
        <v>23</v>
      </c>
      <c r="B10" s="13"/>
      <c r="C10" s="13"/>
      <c r="D10" s="13"/>
      <c r="E10" s="13"/>
      <c r="F10" s="13"/>
      <c r="G10" s="14"/>
      <c r="H10" s="15" t="s">
        <v>24</v>
      </c>
      <c r="I10" s="15" t="s">
        <v>25</v>
      </c>
      <c r="J10" s="16">
        <v>1</v>
      </c>
    </row>
    <row r="11" spans="1:10" s="3" customFormat="1" ht="15" customHeight="1">
      <c r="A11" s="17" t="s">
        <v>26</v>
      </c>
      <c r="B11" s="17"/>
      <c r="C11" s="17"/>
      <c r="D11" s="17"/>
      <c r="E11" s="17"/>
      <c r="F11" s="17"/>
      <c r="G11" s="18"/>
      <c r="H11" s="15" t="s">
        <v>27</v>
      </c>
      <c r="I11" s="15" t="s">
        <v>28</v>
      </c>
      <c r="J11" s="19">
        <v>1</v>
      </c>
    </row>
    <row r="12" spans="1:10" s="3" customFormat="1" ht="15" customHeight="1">
      <c r="A12" s="17" t="s">
        <v>29</v>
      </c>
      <c r="B12" s="17"/>
      <c r="C12" s="17"/>
      <c r="D12" s="17"/>
      <c r="E12" s="17"/>
      <c r="F12" s="17"/>
      <c r="G12" s="18"/>
      <c r="H12" s="15" t="s">
        <v>30</v>
      </c>
      <c r="I12" s="15" t="s">
        <v>31</v>
      </c>
      <c r="J12" s="20">
        <v>32</v>
      </c>
    </row>
    <row r="13" spans="1:10" s="3" customFormat="1" ht="15" customHeight="1">
      <c r="A13" s="17" t="s">
        <v>32</v>
      </c>
      <c r="B13" s="17"/>
      <c r="C13" s="17"/>
      <c r="D13" s="17"/>
      <c r="E13" s="17"/>
      <c r="F13" s="17"/>
      <c r="G13" s="18"/>
      <c r="H13" s="15" t="s">
        <v>30</v>
      </c>
      <c r="I13" s="15" t="s">
        <v>33</v>
      </c>
      <c r="J13" s="20">
        <v>32</v>
      </c>
    </row>
    <row r="14" spans="1:10" s="3" customFormat="1" ht="15" customHeight="1">
      <c r="A14" s="17" t="s">
        <v>34</v>
      </c>
      <c r="B14" s="17"/>
      <c r="C14" s="17"/>
      <c r="D14" s="17"/>
      <c r="E14" s="17"/>
      <c r="F14" s="17"/>
      <c r="G14" s="18"/>
      <c r="H14" s="15" t="s">
        <v>30</v>
      </c>
      <c r="I14" s="15" t="s">
        <v>35</v>
      </c>
      <c r="J14" s="20">
        <v>34</v>
      </c>
    </row>
    <row r="15" spans="1:10" s="3" customFormat="1" ht="15" customHeight="1">
      <c r="A15" s="17" t="s">
        <v>32</v>
      </c>
      <c r="B15" s="17"/>
      <c r="C15" s="17"/>
      <c r="D15" s="17"/>
      <c r="E15" s="17"/>
      <c r="F15" s="17"/>
      <c r="G15" s="18"/>
      <c r="H15" s="15" t="s">
        <v>30</v>
      </c>
      <c r="I15" s="15" t="s">
        <v>36</v>
      </c>
      <c r="J15" s="20">
        <v>33</v>
      </c>
    </row>
    <row r="16" spans="1:10" s="3" customFormat="1" ht="15" customHeight="1">
      <c r="A16" s="17" t="s">
        <v>37</v>
      </c>
      <c r="B16" s="17"/>
      <c r="C16" s="17"/>
      <c r="D16" s="17"/>
      <c r="E16" s="17"/>
      <c r="F16" s="17"/>
      <c r="G16" s="18"/>
      <c r="H16" s="15" t="s">
        <v>30</v>
      </c>
      <c r="I16" s="15" t="s">
        <v>38</v>
      </c>
      <c r="J16" s="20">
        <v>0</v>
      </c>
    </row>
    <row r="17" spans="1:10" s="3" customFormat="1" ht="15" customHeight="1">
      <c r="A17" s="17" t="s">
        <v>39</v>
      </c>
      <c r="B17" s="17"/>
      <c r="C17" s="17"/>
      <c r="D17" s="17"/>
      <c r="E17" s="17"/>
      <c r="F17" s="17"/>
      <c r="G17" s="18"/>
      <c r="H17" s="15" t="s">
        <v>30</v>
      </c>
      <c r="I17" s="15" t="s">
        <v>40</v>
      </c>
      <c r="J17" s="20">
        <v>12</v>
      </c>
    </row>
    <row r="18" spans="1:10" s="3" customFormat="1" ht="15" customHeight="1">
      <c r="A18" s="17" t="s">
        <v>41</v>
      </c>
      <c r="B18" s="17"/>
      <c r="C18" s="17"/>
      <c r="D18" s="17"/>
      <c r="E18" s="17"/>
      <c r="F18" s="17"/>
      <c r="G18" s="18"/>
      <c r="H18" s="15" t="s">
        <v>30</v>
      </c>
      <c r="I18" s="15" t="s">
        <v>42</v>
      </c>
      <c r="J18" s="20">
        <v>485</v>
      </c>
    </row>
    <row r="19" spans="1:10" s="3" customFormat="1" ht="15" customHeight="1">
      <c r="A19" s="17" t="s">
        <v>43</v>
      </c>
      <c r="B19" s="17"/>
      <c r="C19" s="17"/>
      <c r="D19" s="17"/>
      <c r="E19" s="17"/>
      <c r="F19" s="17"/>
      <c r="G19" s="18"/>
      <c r="H19" s="15" t="s">
        <v>30</v>
      </c>
      <c r="I19" s="15" t="s">
        <v>44</v>
      </c>
      <c r="J19" s="19">
        <v>0</v>
      </c>
    </row>
    <row r="20" spans="1:10" s="3" customFormat="1" ht="15" customHeight="1">
      <c r="A20" s="17" t="s">
        <v>45</v>
      </c>
      <c r="B20" s="17"/>
      <c r="C20" s="17"/>
      <c r="D20" s="17"/>
      <c r="E20" s="17"/>
      <c r="F20" s="17"/>
      <c r="G20" s="18"/>
      <c r="H20" s="15" t="s">
        <v>30</v>
      </c>
      <c r="I20" s="15" t="s">
        <v>46</v>
      </c>
      <c r="J20" s="19">
        <v>0</v>
      </c>
    </row>
    <row r="21" spans="1:10" s="3" customFormat="1" ht="15" customHeight="1">
      <c r="A21" s="17" t="s">
        <v>47</v>
      </c>
      <c r="B21" s="17"/>
      <c r="C21" s="17"/>
      <c r="D21" s="17"/>
      <c r="E21" s="17"/>
      <c r="F21" s="17"/>
      <c r="G21" s="18"/>
      <c r="H21" s="15" t="s">
        <v>30</v>
      </c>
      <c r="I21" s="15" t="s">
        <v>48</v>
      </c>
      <c r="J21" s="19">
        <v>0</v>
      </c>
    </row>
    <row r="22" spans="1:10" s="3" customFormat="1" ht="15" customHeight="1">
      <c r="A22" s="17" t="s">
        <v>49</v>
      </c>
      <c r="B22" s="17"/>
      <c r="C22" s="17"/>
      <c r="D22" s="17"/>
      <c r="E22" s="17"/>
      <c r="F22" s="17"/>
      <c r="G22" s="18"/>
      <c r="H22" s="15" t="s">
        <v>30</v>
      </c>
      <c r="I22" s="15" t="s">
        <v>50</v>
      </c>
      <c r="J22" s="20">
        <v>0</v>
      </c>
    </row>
    <row r="23" spans="1:10" s="3" customFormat="1" ht="15" customHeight="1">
      <c r="A23" s="17" t="s">
        <v>51</v>
      </c>
      <c r="B23" s="17"/>
      <c r="C23" s="17"/>
      <c r="D23" s="17"/>
      <c r="E23" s="17"/>
      <c r="F23" s="17"/>
      <c r="G23" s="18"/>
      <c r="H23" s="15" t="s">
        <v>30</v>
      </c>
      <c r="I23" s="15" t="s">
        <v>52</v>
      </c>
      <c r="J23" s="19">
        <v>0</v>
      </c>
    </row>
    <row r="24" spans="1:10" s="3" customFormat="1" ht="15" customHeight="1">
      <c r="A24" s="17" t="s">
        <v>53</v>
      </c>
      <c r="B24" s="17"/>
      <c r="C24" s="17"/>
      <c r="D24" s="17"/>
      <c r="E24" s="17"/>
      <c r="F24" s="17"/>
      <c r="G24" s="18"/>
      <c r="H24" s="15" t="s">
        <v>30</v>
      </c>
      <c r="I24" s="15" t="s">
        <v>54</v>
      </c>
      <c r="J24" s="19">
        <v>0</v>
      </c>
    </row>
    <row r="25" spans="1:10" s="3" customFormat="1" ht="15" customHeight="1">
      <c r="A25" s="17" t="s">
        <v>55</v>
      </c>
      <c r="B25" s="17"/>
      <c r="C25" s="17"/>
      <c r="D25" s="17"/>
      <c r="E25" s="17"/>
      <c r="F25" s="17"/>
      <c r="G25" s="18"/>
      <c r="H25" s="15" t="s">
        <v>30</v>
      </c>
      <c r="I25" s="15" t="s">
        <v>56</v>
      </c>
      <c r="J25" s="19">
        <v>0</v>
      </c>
    </row>
    <row r="26" spans="1:10" s="3" customFormat="1" ht="15" customHeight="1">
      <c r="A26" s="17" t="s">
        <v>57</v>
      </c>
      <c r="B26" s="17"/>
      <c r="C26" s="17"/>
      <c r="D26" s="17"/>
      <c r="E26" s="17"/>
      <c r="F26" s="17"/>
      <c r="G26" s="18"/>
      <c r="H26" s="15" t="s">
        <v>30</v>
      </c>
      <c r="I26" s="15" t="s">
        <v>58</v>
      </c>
      <c r="J26" s="20">
        <v>0</v>
      </c>
    </row>
    <row r="27" spans="1:10" s="3" customFormat="1" ht="15" customHeight="1">
      <c r="A27" s="17" t="s">
        <v>51</v>
      </c>
      <c r="B27" s="17"/>
      <c r="C27" s="17"/>
      <c r="D27" s="17"/>
      <c r="E27" s="17"/>
      <c r="F27" s="17"/>
      <c r="G27" s="18"/>
      <c r="H27" s="15" t="s">
        <v>30</v>
      </c>
      <c r="I27" s="15" t="s">
        <v>59</v>
      </c>
      <c r="J27" s="19">
        <v>0</v>
      </c>
    </row>
    <row r="28" spans="1:10" s="3" customFormat="1" ht="15" customHeight="1">
      <c r="A28" s="17" t="s">
        <v>53</v>
      </c>
      <c r="B28" s="17"/>
      <c r="C28" s="17"/>
      <c r="D28" s="17"/>
      <c r="E28" s="17"/>
      <c r="F28" s="17"/>
      <c r="G28" s="18"/>
      <c r="H28" s="15" t="s">
        <v>30</v>
      </c>
      <c r="I28" s="15" t="s">
        <v>60</v>
      </c>
      <c r="J28" s="19">
        <v>0</v>
      </c>
    </row>
    <row r="29" spans="1:10" s="3" customFormat="1" ht="15" customHeight="1">
      <c r="A29" s="17" t="s">
        <v>55</v>
      </c>
      <c r="B29" s="17"/>
      <c r="C29" s="17"/>
      <c r="D29" s="17"/>
      <c r="E29" s="17"/>
      <c r="F29" s="17"/>
      <c r="G29" s="18"/>
      <c r="H29" s="15" t="s">
        <v>30</v>
      </c>
      <c r="I29" s="15" t="s">
        <v>61</v>
      </c>
      <c r="J29" s="19">
        <v>0</v>
      </c>
    </row>
    <row r="30" spans="1:10" s="3" customFormat="1" ht="15" customHeight="1">
      <c r="A30" s="17" t="s">
        <v>62</v>
      </c>
      <c r="B30" s="17"/>
      <c r="C30" s="17"/>
      <c r="D30" s="17"/>
      <c r="E30" s="17"/>
      <c r="F30" s="17"/>
      <c r="G30" s="18"/>
      <c r="H30" s="15" t="s">
        <v>30</v>
      </c>
      <c r="I30" s="15" t="s">
        <v>63</v>
      </c>
      <c r="J30" s="20">
        <v>435</v>
      </c>
    </row>
    <row r="31" spans="1:10" s="3" customFormat="1" ht="15" customHeight="1">
      <c r="A31" s="17" t="s">
        <v>43</v>
      </c>
      <c r="B31" s="17"/>
      <c r="C31" s="17"/>
      <c r="D31" s="17"/>
      <c r="E31" s="17"/>
      <c r="F31" s="17"/>
      <c r="G31" s="18"/>
      <c r="H31" s="15" t="s">
        <v>30</v>
      </c>
      <c r="I31" s="15" t="s">
        <v>64</v>
      </c>
      <c r="J31" s="19">
        <v>0</v>
      </c>
    </row>
    <row r="32" spans="1:10" s="3" customFormat="1" ht="15" customHeight="1">
      <c r="A32" s="17" t="s">
        <v>45</v>
      </c>
      <c r="B32" s="17"/>
      <c r="C32" s="17"/>
      <c r="D32" s="17"/>
      <c r="E32" s="17"/>
      <c r="F32" s="17"/>
      <c r="G32" s="18"/>
      <c r="H32" s="15" t="s">
        <v>30</v>
      </c>
      <c r="I32" s="15" t="s">
        <v>65</v>
      </c>
      <c r="J32" s="19">
        <v>0</v>
      </c>
    </row>
    <row r="33" spans="1:10" s="3" customFormat="1" ht="15" customHeight="1">
      <c r="A33" s="17" t="s">
        <v>47</v>
      </c>
      <c r="B33" s="17"/>
      <c r="C33" s="17"/>
      <c r="D33" s="17"/>
      <c r="E33" s="17"/>
      <c r="F33" s="17"/>
      <c r="G33" s="18"/>
      <c r="H33" s="15" t="s">
        <v>30</v>
      </c>
      <c r="I33" s="15" t="s">
        <v>66</v>
      </c>
      <c r="J33" s="19">
        <v>0</v>
      </c>
    </row>
    <row r="34" spans="1:10" s="3" customFormat="1" ht="15" customHeight="1">
      <c r="A34" s="17" t="s">
        <v>67</v>
      </c>
      <c r="B34" s="17"/>
      <c r="C34" s="17"/>
      <c r="D34" s="17"/>
      <c r="E34" s="17"/>
      <c r="F34" s="17"/>
      <c r="G34" s="18"/>
      <c r="H34" s="15" t="s">
        <v>30</v>
      </c>
      <c r="I34" s="15" t="s">
        <v>68</v>
      </c>
      <c r="J34" s="20">
        <v>0</v>
      </c>
    </row>
    <row r="35" spans="1:10" s="3" customFormat="1" ht="15" customHeight="1">
      <c r="A35" s="17" t="s">
        <v>43</v>
      </c>
      <c r="B35" s="17"/>
      <c r="C35" s="17"/>
      <c r="D35" s="17"/>
      <c r="E35" s="17"/>
      <c r="F35" s="17"/>
      <c r="G35" s="18"/>
      <c r="H35" s="15" t="s">
        <v>30</v>
      </c>
      <c r="I35" s="15" t="s">
        <v>69</v>
      </c>
      <c r="J35" s="19">
        <v>0</v>
      </c>
    </row>
    <row r="36" spans="1:10" s="3" customFormat="1" ht="15" customHeight="1">
      <c r="A36" s="17" t="s">
        <v>45</v>
      </c>
      <c r="B36" s="17"/>
      <c r="C36" s="17"/>
      <c r="D36" s="17"/>
      <c r="E36" s="17"/>
      <c r="F36" s="17"/>
      <c r="G36" s="18"/>
      <c r="H36" s="15" t="s">
        <v>30</v>
      </c>
      <c r="I36" s="15" t="s">
        <v>70</v>
      </c>
      <c r="J36" s="19">
        <v>0</v>
      </c>
    </row>
    <row r="37" spans="1:10" s="1" customFormat="1" ht="15" customHeight="1">
      <c r="A37" s="17" t="s">
        <v>47</v>
      </c>
      <c r="B37" s="17"/>
      <c r="C37" s="17"/>
      <c r="D37" s="17"/>
      <c r="E37" s="17"/>
      <c r="F37" s="17"/>
      <c r="G37" s="18"/>
      <c r="H37" s="15" t="s">
        <v>30</v>
      </c>
      <c r="I37" s="15" t="s">
        <v>71</v>
      </c>
      <c r="J37" s="19">
        <v>0</v>
      </c>
    </row>
    <row r="38" spans="1:10" s="1" customFormat="1" ht="15" customHeight="1">
      <c r="A38" s="17" t="s">
        <v>72</v>
      </c>
      <c r="B38" s="17"/>
      <c r="C38" s="17"/>
      <c r="D38" s="17"/>
      <c r="E38" s="17"/>
      <c r="F38" s="17"/>
      <c r="G38" s="18"/>
      <c r="H38" s="15" t="s">
        <v>30</v>
      </c>
      <c r="I38" s="15" t="s">
        <v>73</v>
      </c>
      <c r="J38" s="20">
        <v>0</v>
      </c>
    </row>
    <row r="39" spans="1:10" s="1" customFormat="1" ht="15" customHeight="1">
      <c r="A39" s="17" t="s">
        <v>43</v>
      </c>
      <c r="B39" s="17"/>
      <c r="C39" s="17"/>
      <c r="D39" s="17"/>
      <c r="E39" s="17"/>
      <c r="F39" s="17"/>
      <c r="G39" s="18"/>
      <c r="H39" s="15" t="s">
        <v>30</v>
      </c>
      <c r="I39" s="15" t="s">
        <v>74</v>
      </c>
      <c r="J39" s="19">
        <v>0</v>
      </c>
    </row>
    <row r="40" spans="1:10" s="1" customFormat="1" ht="15" customHeight="1">
      <c r="A40" s="17" t="s">
        <v>45</v>
      </c>
      <c r="B40" s="17"/>
      <c r="C40" s="17"/>
      <c r="D40" s="17"/>
      <c r="E40" s="17"/>
      <c r="F40" s="17"/>
      <c r="G40" s="18"/>
      <c r="H40" s="15" t="s">
        <v>30</v>
      </c>
      <c r="I40" s="15" t="s">
        <v>75</v>
      </c>
      <c r="J40" s="19">
        <v>0</v>
      </c>
    </row>
    <row r="41" spans="1:10" s="1" customFormat="1" ht="15" customHeight="1">
      <c r="A41" s="17" t="s">
        <v>47</v>
      </c>
      <c r="B41" s="17"/>
      <c r="C41" s="17"/>
      <c r="D41" s="17"/>
      <c r="E41" s="17"/>
      <c r="F41" s="17"/>
      <c r="G41" s="18"/>
      <c r="H41" s="15" t="s">
        <v>30</v>
      </c>
      <c r="I41" s="15" t="s">
        <v>76</v>
      </c>
      <c r="J41" s="19">
        <v>0</v>
      </c>
    </row>
    <row r="42" spans="1:10" s="3" customFormat="1" ht="15" customHeight="1">
      <c r="A42" s="17" t="s">
        <v>77</v>
      </c>
      <c r="B42" s="17"/>
      <c r="C42" s="17"/>
      <c r="D42" s="17"/>
      <c r="E42" s="17"/>
      <c r="F42" s="17"/>
      <c r="G42" s="18"/>
      <c r="H42" s="15" t="s">
        <v>30</v>
      </c>
      <c r="I42" s="15">
        <v>32</v>
      </c>
      <c r="J42" s="20">
        <v>0</v>
      </c>
    </row>
    <row r="43" spans="1:10" s="3" customFormat="1" ht="15" customHeight="1">
      <c r="A43" s="21" t="s">
        <v>78</v>
      </c>
      <c r="B43" s="21"/>
      <c r="C43" s="21"/>
      <c r="D43" s="21"/>
      <c r="E43" s="21"/>
      <c r="F43" s="21"/>
      <c r="G43" s="22"/>
      <c r="H43" s="23" t="s">
        <v>30</v>
      </c>
      <c r="I43" s="23">
        <v>33</v>
      </c>
      <c r="J43" s="24">
        <v>0</v>
      </c>
    </row>
    <row r="44" spans="1:10" s="3" customFormat="1" ht="15" customHeight="1">
      <c r="A44" s="4" t="s">
        <v>79</v>
      </c>
      <c r="B44" s="4"/>
      <c r="C44" s="25" t="s">
        <v>80</v>
      </c>
      <c r="D44" s="6" t="s">
        <v>81</v>
      </c>
      <c r="E44" s="25" t="s">
        <v>82</v>
      </c>
      <c r="F44" s="26" t="s">
        <v>83</v>
      </c>
      <c r="G44" s="25" t="s">
        <v>84</v>
      </c>
      <c r="H44" s="26" t="s">
        <v>85</v>
      </c>
      <c r="I44" s="26"/>
      <c r="J44" s="27">
        <v>44940</v>
      </c>
    </row>
    <row r="45" spans="1:10" s="3" customFormat="1" ht="1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s="3" customFormat="1" ht="15" customHeight="1">
      <c r="A46" s="6" t="s">
        <v>86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s="3" customFormat="1" ht="15" customHeight="1">
      <c r="A47" s="6" t="s">
        <v>87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s="3" customFormat="1" ht="15" customHeight="1">
      <c r="A48" s="6" t="s">
        <v>88</v>
      </c>
      <c r="B48" s="6"/>
      <c r="C48" s="6"/>
      <c r="D48" s="6"/>
      <c r="E48" s="6"/>
      <c r="F48" s="6"/>
      <c r="G48" s="6"/>
      <c r="H48" s="6"/>
      <c r="I48" s="6"/>
      <c r="J48" s="6"/>
    </row>
  </sheetData>
  <sheetProtection/>
  <mergeCells count="54">
    <mergeCell ref="A32:G32"/>
    <mergeCell ref="B4:H4"/>
    <mergeCell ref="A12:G12"/>
    <mergeCell ref="A43:G43"/>
    <mergeCell ref="B3:H3"/>
    <mergeCell ref="A33:G33"/>
    <mergeCell ref="A15:G15"/>
    <mergeCell ref="A40:G40"/>
    <mergeCell ref="A13:G13"/>
    <mergeCell ref="I7:J7"/>
    <mergeCell ref="A46:J46"/>
    <mergeCell ref="A39:G39"/>
    <mergeCell ref="A23:G23"/>
    <mergeCell ref="A41:G41"/>
    <mergeCell ref="A17:G17"/>
    <mergeCell ref="A19:G19"/>
    <mergeCell ref="I5:J5"/>
    <mergeCell ref="A21:G21"/>
    <mergeCell ref="B5:H5"/>
    <mergeCell ref="A42:G42"/>
    <mergeCell ref="A27:G27"/>
    <mergeCell ref="A10:G10"/>
    <mergeCell ref="A24:G24"/>
    <mergeCell ref="B7:H7"/>
    <mergeCell ref="I4:J4"/>
    <mergeCell ref="A36:G36"/>
    <mergeCell ref="A29:G29"/>
    <mergeCell ref="A45:J45"/>
    <mergeCell ref="A48:J48"/>
    <mergeCell ref="I3:J3"/>
    <mergeCell ref="A31:G31"/>
    <mergeCell ref="B6:H6"/>
    <mergeCell ref="B8:H8"/>
    <mergeCell ref="A9:G9"/>
    <mergeCell ref="A38:G38"/>
    <mergeCell ref="I6:J6"/>
    <mergeCell ref="H44:I44"/>
    <mergeCell ref="A18:G18"/>
    <mergeCell ref="A14:G14"/>
    <mergeCell ref="A11:G11"/>
    <mergeCell ref="A22:G22"/>
    <mergeCell ref="A25:G25"/>
    <mergeCell ref="A20:G20"/>
    <mergeCell ref="A26:G26"/>
    <mergeCell ref="A28:G28"/>
    <mergeCell ref="A44:B44"/>
    <mergeCell ref="A47:J47"/>
    <mergeCell ref="A1:J2"/>
    <mergeCell ref="A30:G30"/>
    <mergeCell ref="A34:G34"/>
    <mergeCell ref="A16:G16"/>
    <mergeCell ref="A35:G35"/>
    <mergeCell ref="A37:G37"/>
    <mergeCell ref="I8:J8"/>
  </mergeCells>
  <printOptions/>
  <pageMargins left="0.71" right="0.71" top="0.75" bottom="0.75" header="0.31" footer="0.31"/>
  <pageSetup fitToHeight="1" fitToWidth="1" orientation="portrait" paperSize="9" scale="98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OutlineSymbols="0" workbookViewId="0" topLeftCell="A1">
      <pane ySplit="10" topLeftCell="BM11" activePane="bottomLeft" state="frozen"/>
      <selection pane="topLeft" activeCell="I58" sqref="I58"/>
      <selection pane="bottomLeft" activeCell="I58" sqref="I58"/>
    </sheetView>
  </sheetViews>
  <sheetFormatPr defaultColWidth="9.00390625" defaultRowHeight="12.75" customHeight="1"/>
  <cols>
    <col min="1" max="1" width="8.140625" style="1" customWidth="1"/>
    <col min="2" max="2" width="1.1484375" style="1" customWidth="1"/>
    <col min="3" max="3" width="8.28125" style="1" customWidth="1"/>
    <col min="4" max="4" width="6.28125" style="1" customWidth="1"/>
    <col min="5" max="5" width="8.7109375" style="1" customWidth="1"/>
    <col min="6" max="6" width="8.28125" style="1" customWidth="1"/>
    <col min="7" max="7" width="11.421875" style="1" customWidth="1"/>
    <col min="8" max="8" width="7.140625" style="1" customWidth="1"/>
    <col min="9" max="9" width="4.57421875" style="1" customWidth="1"/>
    <col min="10" max="10" width="18.57421875" style="1" customWidth="1"/>
  </cols>
  <sheetData>
    <row r="1" spans="1:10" s="3" customFormat="1" ht="24.75" customHeight="1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15" customHeight="1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 t="s">
        <v>90</v>
      </c>
      <c r="J3" s="4"/>
    </row>
    <row r="4" spans="1:10" s="5" customFormat="1" ht="15" customHeight="1">
      <c r="A4" s="4" t="s">
        <v>5</v>
      </c>
      <c r="B4" s="4" t="s">
        <v>6</v>
      </c>
      <c r="C4" s="4"/>
      <c r="D4" s="4"/>
      <c r="E4" s="4"/>
      <c r="F4" s="4"/>
      <c r="G4" s="4"/>
      <c r="H4" s="4"/>
      <c r="I4" s="4" t="s">
        <v>7</v>
      </c>
      <c r="J4" s="4"/>
    </row>
    <row r="5" spans="1:10" s="5" customFormat="1" ht="15" customHeight="1">
      <c r="A5" s="4" t="s">
        <v>8</v>
      </c>
      <c r="B5" s="4" t="s">
        <v>9</v>
      </c>
      <c r="C5" s="4"/>
      <c r="D5" s="4"/>
      <c r="E5" s="4"/>
      <c r="F5" s="4"/>
      <c r="G5" s="4"/>
      <c r="H5" s="4"/>
      <c r="I5" s="4" t="s">
        <v>10</v>
      </c>
      <c r="J5" s="4"/>
    </row>
    <row r="6" spans="1:10" s="5" customFormat="1" ht="15" customHeight="1">
      <c r="A6" s="4" t="s">
        <v>11</v>
      </c>
      <c r="B6" s="4" t="s">
        <v>12</v>
      </c>
      <c r="C6" s="4"/>
      <c r="D6" s="4"/>
      <c r="E6" s="4"/>
      <c r="F6" s="4"/>
      <c r="G6" s="4"/>
      <c r="H6" s="4"/>
      <c r="I6" s="6" t="s">
        <v>13</v>
      </c>
      <c r="J6" s="6"/>
    </row>
    <row r="7" spans="1:10" s="5" customFormat="1" ht="15" customHeight="1">
      <c r="A7" s="4" t="s">
        <v>14</v>
      </c>
      <c r="B7" s="4" t="s">
        <v>15</v>
      </c>
      <c r="C7" s="4"/>
      <c r="D7" s="4"/>
      <c r="E7" s="4"/>
      <c r="F7" s="4"/>
      <c r="G7" s="4"/>
      <c r="H7" s="4"/>
      <c r="I7" s="6" t="s">
        <v>16</v>
      </c>
      <c r="J7" s="6"/>
    </row>
    <row r="8" spans="1:10" s="3" customFormat="1" ht="15" customHeight="1">
      <c r="A8" s="4" t="s">
        <v>17</v>
      </c>
      <c r="B8" s="4" t="s">
        <v>18</v>
      </c>
      <c r="C8" s="4"/>
      <c r="D8" s="4"/>
      <c r="E8" s="4"/>
      <c r="F8" s="4"/>
      <c r="G8" s="4"/>
      <c r="H8" s="4"/>
      <c r="I8" s="6"/>
      <c r="J8" s="1"/>
    </row>
    <row r="9" spans="1:10" s="3" customFormat="1" ht="15" customHeight="1">
      <c r="A9" s="29" t="s">
        <v>19</v>
      </c>
      <c r="B9" s="29"/>
      <c r="C9" s="29"/>
      <c r="D9" s="29"/>
      <c r="E9" s="29"/>
      <c r="F9" s="29"/>
      <c r="G9" s="30"/>
      <c r="H9" s="10" t="s">
        <v>20</v>
      </c>
      <c r="I9" s="10" t="s">
        <v>21</v>
      </c>
      <c r="J9" s="11" t="s">
        <v>91</v>
      </c>
    </row>
    <row r="10" spans="1:10" s="3" customFormat="1" ht="15" customHeight="1">
      <c r="A10" s="13" t="s">
        <v>23</v>
      </c>
      <c r="B10" s="13"/>
      <c r="C10" s="13"/>
      <c r="D10" s="13"/>
      <c r="E10" s="13"/>
      <c r="F10" s="13"/>
      <c r="G10" s="14"/>
      <c r="H10" s="15" t="s">
        <v>24</v>
      </c>
      <c r="I10" s="15" t="s">
        <v>25</v>
      </c>
      <c r="J10" s="16">
        <v>1</v>
      </c>
    </row>
    <row r="11" spans="1:10" s="3" customFormat="1" ht="15" customHeight="1">
      <c r="A11" s="31" t="s">
        <v>92</v>
      </c>
      <c r="B11" s="31"/>
      <c r="C11" s="31"/>
      <c r="D11" s="31"/>
      <c r="E11" s="31"/>
      <c r="F11" s="31"/>
      <c r="G11" s="32"/>
      <c r="H11" s="15" t="s">
        <v>93</v>
      </c>
      <c r="I11" s="15" t="s">
        <v>28</v>
      </c>
      <c r="J11" s="33">
        <f>SUM(J12:J12,J22:J22,J25:J25,J28:J34,J41:J41,J42:J42)</f>
        <v>8424131.43</v>
      </c>
    </row>
    <row r="12" spans="1:10" s="3" customFormat="1" ht="15" customHeight="1">
      <c r="A12" s="31" t="s">
        <v>94</v>
      </c>
      <c r="B12" s="31"/>
      <c r="C12" s="31"/>
      <c r="D12" s="31"/>
      <c r="E12" s="31"/>
      <c r="F12" s="31"/>
      <c r="G12" s="32"/>
      <c r="H12" s="15" t="s">
        <v>93</v>
      </c>
      <c r="I12" s="15" t="s">
        <v>31</v>
      </c>
      <c r="J12" s="33">
        <f>SUM(J13:J13,J17:J21)</f>
        <v>8424131.43</v>
      </c>
    </row>
    <row r="13" spans="1:10" s="3" customFormat="1" ht="15" customHeight="1">
      <c r="A13" s="31" t="s">
        <v>95</v>
      </c>
      <c r="B13" s="31"/>
      <c r="C13" s="31"/>
      <c r="D13" s="31"/>
      <c r="E13" s="31"/>
      <c r="F13" s="31"/>
      <c r="G13" s="32"/>
      <c r="H13" s="15" t="s">
        <v>93</v>
      </c>
      <c r="I13" s="15" t="s">
        <v>33</v>
      </c>
      <c r="J13" s="33">
        <f>SUM(J14:J16)</f>
        <v>8424131.43</v>
      </c>
    </row>
    <row r="14" spans="1:10" s="3" customFormat="1" ht="14.25" customHeight="1">
      <c r="A14" s="34" t="s">
        <v>96</v>
      </c>
      <c r="B14" s="34"/>
      <c r="C14" s="34"/>
      <c r="D14" s="34"/>
      <c r="E14" s="34"/>
      <c r="F14" s="34"/>
      <c r="G14" s="34"/>
      <c r="H14" s="15" t="s">
        <v>93</v>
      </c>
      <c r="I14" s="15" t="s">
        <v>35</v>
      </c>
      <c r="J14" s="35">
        <v>6264109.95</v>
      </c>
    </row>
    <row r="15" spans="1:10" s="3" customFormat="1" ht="15" customHeight="1">
      <c r="A15" s="31" t="s">
        <v>97</v>
      </c>
      <c r="B15" s="31"/>
      <c r="C15" s="31"/>
      <c r="D15" s="31"/>
      <c r="E15" s="31"/>
      <c r="F15" s="31"/>
      <c r="G15" s="32"/>
      <c r="H15" s="15" t="s">
        <v>93</v>
      </c>
      <c r="I15" s="15" t="s">
        <v>36</v>
      </c>
      <c r="J15" s="35">
        <v>0</v>
      </c>
    </row>
    <row r="16" spans="1:10" s="3" customFormat="1" ht="15" customHeight="1">
      <c r="A16" s="31" t="s">
        <v>98</v>
      </c>
      <c r="B16" s="31"/>
      <c r="C16" s="31"/>
      <c r="D16" s="31"/>
      <c r="E16" s="31"/>
      <c r="F16" s="31"/>
      <c r="G16" s="32"/>
      <c r="H16" s="15" t="s">
        <v>93</v>
      </c>
      <c r="I16" s="15" t="s">
        <v>38</v>
      </c>
      <c r="J16" s="35">
        <v>2160021.48</v>
      </c>
    </row>
    <row r="17" spans="1:10" s="3" customFormat="1" ht="14.25" customHeight="1">
      <c r="A17" s="31" t="s">
        <v>99</v>
      </c>
      <c r="B17" s="31"/>
      <c r="C17" s="31"/>
      <c r="D17" s="31"/>
      <c r="E17" s="31"/>
      <c r="F17" s="31"/>
      <c r="G17" s="32"/>
      <c r="H17" s="15" t="s">
        <v>93</v>
      </c>
      <c r="I17" s="15" t="s">
        <v>40</v>
      </c>
      <c r="J17" s="35">
        <v>0</v>
      </c>
    </row>
    <row r="18" spans="1:10" s="3" customFormat="1" ht="14.25" customHeight="1">
      <c r="A18" s="31" t="s">
        <v>100</v>
      </c>
      <c r="B18" s="31"/>
      <c r="C18" s="31"/>
      <c r="D18" s="31"/>
      <c r="E18" s="31"/>
      <c r="F18" s="31"/>
      <c r="G18" s="32"/>
      <c r="H18" s="15" t="s">
        <v>93</v>
      </c>
      <c r="I18" s="15" t="s">
        <v>42</v>
      </c>
      <c r="J18" s="35">
        <v>0</v>
      </c>
    </row>
    <row r="19" spans="1:10" s="3" customFormat="1" ht="14.25" customHeight="1">
      <c r="A19" s="31" t="s">
        <v>101</v>
      </c>
      <c r="B19" s="31"/>
      <c r="C19" s="31"/>
      <c r="D19" s="31"/>
      <c r="E19" s="31"/>
      <c r="F19" s="31"/>
      <c r="G19" s="32"/>
      <c r="H19" s="15" t="s">
        <v>93</v>
      </c>
      <c r="I19" s="15" t="s">
        <v>44</v>
      </c>
      <c r="J19" s="35">
        <v>0</v>
      </c>
    </row>
    <row r="20" spans="1:10" s="3" customFormat="1" ht="14.25" customHeight="1">
      <c r="A20" s="31" t="s">
        <v>102</v>
      </c>
      <c r="B20" s="31"/>
      <c r="C20" s="31"/>
      <c r="D20" s="31"/>
      <c r="E20" s="31"/>
      <c r="F20" s="31"/>
      <c r="G20" s="32"/>
      <c r="H20" s="15" t="s">
        <v>93</v>
      </c>
      <c r="I20" s="15" t="s">
        <v>46</v>
      </c>
      <c r="J20" s="35">
        <v>0</v>
      </c>
    </row>
    <row r="21" spans="1:10" s="3" customFormat="1" ht="15" customHeight="1">
      <c r="A21" s="31" t="s">
        <v>103</v>
      </c>
      <c r="B21" s="31"/>
      <c r="C21" s="31"/>
      <c r="D21" s="31"/>
      <c r="E21" s="31"/>
      <c r="F21" s="31"/>
      <c r="G21" s="32"/>
      <c r="H21" s="15" t="s">
        <v>93</v>
      </c>
      <c r="I21" s="15" t="s">
        <v>48</v>
      </c>
      <c r="J21" s="35">
        <v>0</v>
      </c>
    </row>
    <row r="22" spans="1:10" s="3" customFormat="1" ht="15" customHeight="1">
      <c r="A22" s="31" t="s">
        <v>104</v>
      </c>
      <c r="B22" s="31"/>
      <c r="C22" s="31"/>
      <c r="D22" s="31"/>
      <c r="E22" s="31"/>
      <c r="F22" s="31"/>
      <c r="G22" s="32"/>
      <c r="H22" s="15" t="s">
        <v>93</v>
      </c>
      <c r="I22" s="15" t="s">
        <v>50</v>
      </c>
      <c r="J22" s="35">
        <v>0</v>
      </c>
    </row>
    <row r="23" spans="1:10" s="3" customFormat="1" ht="15" customHeight="1">
      <c r="A23" s="31" t="s">
        <v>105</v>
      </c>
      <c r="B23" s="31"/>
      <c r="C23" s="31"/>
      <c r="D23" s="31"/>
      <c r="E23" s="31"/>
      <c r="F23" s="31"/>
      <c r="G23" s="32"/>
      <c r="H23" s="15" t="s">
        <v>93</v>
      </c>
      <c r="I23" s="15" t="s">
        <v>52</v>
      </c>
      <c r="J23" s="35">
        <v>0</v>
      </c>
    </row>
    <row r="24" spans="1:10" s="3" customFormat="1" ht="15" customHeight="1">
      <c r="A24" s="31" t="s">
        <v>106</v>
      </c>
      <c r="B24" s="31"/>
      <c r="C24" s="31"/>
      <c r="D24" s="31"/>
      <c r="E24" s="31"/>
      <c r="F24" s="31"/>
      <c r="G24" s="32"/>
      <c r="H24" s="15" t="s">
        <v>93</v>
      </c>
      <c r="I24" s="15" t="s">
        <v>54</v>
      </c>
      <c r="J24" s="33">
        <v>0</v>
      </c>
    </row>
    <row r="25" spans="1:10" s="3" customFormat="1" ht="15" customHeight="1">
      <c r="A25" s="31" t="s">
        <v>107</v>
      </c>
      <c r="B25" s="31"/>
      <c r="C25" s="31"/>
      <c r="D25" s="31"/>
      <c r="E25" s="31"/>
      <c r="F25" s="31"/>
      <c r="G25" s="32"/>
      <c r="H25" s="15" t="s">
        <v>93</v>
      </c>
      <c r="I25" s="15" t="s">
        <v>56</v>
      </c>
      <c r="J25" s="35">
        <v>0</v>
      </c>
    </row>
    <row r="26" spans="1:10" s="3" customFormat="1" ht="15" customHeight="1">
      <c r="A26" s="31" t="s">
        <v>108</v>
      </c>
      <c r="B26" s="31"/>
      <c r="C26" s="31"/>
      <c r="D26" s="31"/>
      <c r="E26" s="31"/>
      <c r="F26" s="31"/>
      <c r="G26" s="32"/>
      <c r="H26" s="15" t="s">
        <v>93</v>
      </c>
      <c r="I26" s="15">
        <v>16</v>
      </c>
      <c r="J26" s="35">
        <v>0</v>
      </c>
    </row>
    <row r="27" spans="1:10" s="3" customFormat="1" ht="15" customHeight="1">
      <c r="A27" s="31" t="s">
        <v>109</v>
      </c>
      <c r="B27" s="31"/>
      <c r="C27" s="31"/>
      <c r="D27" s="31"/>
      <c r="E27" s="31"/>
      <c r="F27" s="31"/>
      <c r="G27" s="32"/>
      <c r="H27" s="15" t="s">
        <v>93</v>
      </c>
      <c r="I27" s="15">
        <v>17</v>
      </c>
      <c r="J27" s="35">
        <v>0</v>
      </c>
    </row>
    <row r="28" spans="1:10" s="3" customFormat="1" ht="15" customHeight="1">
      <c r="A28" s="31" t="s">
        <v>110</v>
      </c>
      <c r="B28" s="31"/>
      <c r="C28" s="31"/>
      <c r="D28" s="31"/>
      <c r="E28" s="31"/>
      <c r="F28" s="31"/>
      <c r="G28" s="32"/>
      <c r="H28" s="15" t="s">
        <v>93</v>
      </c>
      <c r="I28" s="15">
        <v>18</v>
      </c>
      <c r="J28" s="35">
        <v>0</v>
      </c>
    </row>
    <row r="29" spans="1:10" s="3" customFormat="1" ht="15" customHeight="1">
      <c r="A29" s="31" t="s">
        <v>111</v>
      </c>
      <c r="B29" s="31"/>
      <c r="C29" s="31"/>
      <c r="D29" s="31"/>
      <c r="E29" s="31"/>
      <c r="F29" s="31"/>
      <c r="G29" s="32"/>
      <c r="H29" s="15" t="s">
        <v>93</v>
      </c>
      <c r="I29" s="15">
        <v>19</v>
      </c>
      <c r="J29" s="35">
        <v>0</v>
      </c>
    </row>
    <row r="30" spans="1:10" s="3" customFormat="1" ht="15" customHeight="1">
      <c r="A30" s="31" t="s">
        <v>112</v>
      </c>
      <c r="B30" s="31"/>
      <c r="C30" s="31"/>
      <c r="D30" s="31"/>
      <c r="E30" s="31"/>
      <c r="F30" s="31"/>
      <c r="G30" s="32"/>
      <c r="H30" s="15" t="s">
        <v>93</v>
      </c>
      <c r="I30" s="15">
        <v>20</v>
      </c>
      <c r="J30" s="35">
        <v>0</v>
      </c>
    </row>
    <row r="31" spans="1:10" s="3" customFormat="1" ht="15" customHeight="1">
      <c r="A31" s="31" t="s">
        <v>113</v>
      </c>
      <c r="B31" s="31"/>
      <c r="C31" s="31"/>
      <c r="D31" s="31"/>
      <c r="E31" s="31"/>
      <c r="F31" s="31"/>
      <c r="G31" s="32"/>
      <c r="H31" s="15" t="s">
        <v>93</v>
      </c>
      <c r="I31" s="15">
        <v>21</v>
      </c>
      <c r="J31" s="35">
        <v>0</v>
      </c>
    </row>
    <row r="32" spans="1:10" s="3" customFormat="1" ht="15" customHeight="1">
      <c r="A32" s="31" t="s">
        <v>114</v>
      </c>
      <c r="B32" s="31"/>
      <c r="C32" s="31"/>
      <c r="D32" s="31"/>
      <c r="E32" s="31"/>
      <c r="F32" s="31"/>
      <c r="G32" s="32"/>
      <c r="H32" s="15" t="s">
        <v>93</v>
      </c>
      <c r="I32" s="15">
        <v>22</v>
      </c>
      <c r="J32" s="35">
        <v>0</v>
      </c>
    </row>
    <row r="33" spans="1:10" s="3" customFormat="1" ht="15" customHeight="1">
      <c r="A33" s="31" t="s">
        <v>115</v>
      </c>
      <c r="B33" s="31"/>
      <c r="C33" s="31"/>
      <c r="D33" s="31"/>
      <c r="E33" s="31"/>
      <c r="F33" s="31"/>
      <c r="G33" s="32"/>
      <c r="H33" s="15" t="s">
        <v>93</v>
      </c>
      <c r="I33" s="15">
        <v>23</v>
      </c>
      <c r="J33" s="35">
        <v>0</v>
      </c>
    </row>
    <row r="34" spans="1:10" s="3" customFormat="1" ht="15" customHeight="1">
      <c r="A34" s="31" t="s">
        <v>116</v>
      </c>
      <c r="B34" s="31"/>
      <c r="C34" s="31"/>
      <c r="D34" s="31"/>
      <c r="E34" s="31"/>
      <c r="F34" s="31"/>
      <c r="G34" s="32"/>
      <c r="H34" s="15" t="s">
        <v>93</v>
      </c>
      <c r="I34" s="15">
        <v>24</v>
      </c>
      <c r="J34" s="35">
        <v>0</v>
      </c>
    </row>
    <row r="35" spans="1:10" s="3" customFormat="1" ht="15" customHeight="1">
      <c r="A35" s="31" t="s">
        <v>117</v>
      </c>
      <c r="B35" s="31"/>
      <c r="C35" s="31"/>
      <c r="D35" s="31"/>
      <c r="E35" s="31"/>
      <c r="F35" s="31"/>
      <c r="G35" s="32"/>
      <c r="H35" s="15" t="s">
        <v>93</v>
      </c>
      <c r="I35" s="15">
        <v>25</v>
      </c>
      <c r="J35" s="35">
        <v>0</v>
      </c>
    </row>
    <row r="36" spans="1:10" s="3" customFormat="1" ht="15" customHeight="1">
      <c r="A36" s="31" t="s">
        <v>118</v>
      </c>
      <c r="B36" s="31"/>
      <c r="C36" s="31"/>
      <c r="D36" s="31"/>
      <c r="E36" s="31"/>
      <c r="F36" s="31"/>
      <c r="G36" s="32"/>
      <c r="H36" s="15" t="s">
        <v>93</v>
      </c>
      <c r="I36" s="15">
        <v>26</v>
      </c>
      <c r="J36" s="35">
        <v>0</v>
      </c>
    </row>
    <row r="37" spans="1:10" s="3" customFormat="1" ht="15" customHeight="1">
      <c r="A37" s="31" t="s">
        <v>119</v>
      </c>
      <c r="B37" s="31"/>
      <c r="C37" s="31"/>
      <c r="D37" s="31"/>
      <c r="E37" s="31"/>
      <c r="F37" s="31"/>
      <c r="G37" s="32"/>
      <c r="H37" s="15" t="s">
        <v>93</v>
      </c>
      <c r="I37" s="15">
        <v>27</v>
      </c>
      <c r="J37" s="35">
        <v>0</v>
      </c>
    </row>
    <row r="38" spans="1:10" s="3" customFormat="1" ht="15" customHeight="1">
      <c r="A38" s="31" t="s">
        <v>120</v>
      </c>
      <c r="B38" s="31"/>
      <c r="C38" s="31"/>
      <c r="D38" s="31"/>
      <c r="E38" s="31"/>
      <c r="F38" s="31"/>
      <c r="G38" s="32"/>
      <c r="H38" s="15" t="s">
        <v>93</v>
      </c>
      <c r="I38" s="15">
        <v>28</v>
      </c>
      <c r="J38" s="35">
        <v>0</v>
      </c>
    </row>
    <row r="39" spans="1:10" s="3" customFormat="1" ht="15" customHeight="1">
      <c r="A39" s="31" t="s">
        <v>121</v>
      </c>
      <c r="B39" s="31"/>
      <c r="C39" s="31"/>
      <c r="D39" s="31"/>
      <c r="E39" s="31"/>
      <c r="F39" s="31"/>
      <c r="G39" s="32"/>
      <c r="H39" s="15" t="s">
        <v>93</v>
      </c>
      <c r="I39" s="15">
        <v>29</v>
      </c>
      <c r="J39" s="35">
        <v>0</v>
      </c>
    </row>
    <row r="40" spans="1:10" s="3" customFormat="1" ht="14.25" customHeight="1">
      <c r="A40" s="31" t="s">
        <v>122</v>
      </c>
      <c r="B40" s="31"/>
      <c r="C40" s="31"/>
      <c r="D40" s="31"/>
      <c r="E40" s="31"/>
      <c r="F40" s="31"/>
      <c r="G40" s="32"/>
      <c r="H40" s="15" t="s">
        <v>93</v>
      </c>
      <c r="I40" s="15">
        <v>30</v>
      </c>
      <c r="J40" s="35">
        <v>0</v>
      </c>
    </row>
    <row r="41" spans="1:10" s="3" customFormat="1" ht="14.25" customHeight="1">
      <c r="A41" s="34" t="s">
        <v>123</v>
      </c>
      <c r="B41" s="34"/>
      <c r="C41" s="34"/>
      <c r="D41" s="34"/>
      <c r="E41" s="34"/>
      <c r="F41" s="34"/>
      <c r="G41" s="34"/>
      <c r="H41" s="15" t="s">
        <v>93</v>
      </c>
      <c r="I41" s="15">
        <v>31</v>
      </c>
      <c r="J41" s="33">
        <v>0</v>
      </c>
    </row>
    <row r="42" spans="1:10" s="3" customFormat="1" ht="15" customHeight="1">
      <c r="A42" s="31" t="s">
        <v>124</v>
      </c>
      <c r="B42" s="31"/>
      <c r="C42" s="31"/>
      <c r="D42" s="31"/>
      <c r="E42" s="31"/>
      <c r="F42" s="31"/>
      <c r="G42" s="32"/>
      <c r="H42" s="15" t="s">
        <v>93</v>
      </c>
      <c r="I42" s="15">
        <v>32</v>
      </c>
      <c r="J42" s="33">
        <v>0</v>
      </c>
    </row>
    <row r="43" spans="1:10" s="3" customFormat="1" ht="15" customHeight="1">
      <c r="A43" s="31" t="s">
        <v>125</v>
      </c>
      <c r="B43" s="31"/>
      <c r="C43" s="31"/>
      <c r="D43" s="31"/>
      <c r="E43" s="31"/>
      <c r="F43" s="31"/>
      <c r="G43" s="32"/>
      <c r="H43" s="15" t="s">
        <v>93</v>
      </c>
      <c r="I43" s="15">
        <v>33</v>
      </c>
      <c r="J43" s="35">
        <v>0</v>
      </c>
    </row>
    <row r="44" spans="1:10" s="3" customFormat="1" ht="14.25" customHeight="1">
      <c r="A44" s="34" t="s">
        <v>126</v>
      </c>
      <c r="B44" s="34"/>
      <c r="C44" s="34"/>
      <c r="D44" s="34"/>
      <c r="E44" s="34"/>
      <c r="F44" s="34"/>
      <c r="G44" s="34"/>
      <c r="H44" s="15" t="s">
        <v>93</v>
      </c>
      <c r="I44" s="15">
        <v>34</v>
      </c>
      <c r="J44" s="35">
        <v>0</v>
      </c>
    </row>
    <row r="45" spans="1:10" s="3" customFormat="1" ht="15" customHeight="1">
      <c r="A45" s="31" t="s">
        <v>127</v>
      </c>
      <c r="B45" s="31"/>
      <c r="C45" s="31"/>
      <c r="D45" s="31"/>
      <c r="E45" s="31"/>
      <c r="F45" s="31"/>
      <c r="G45" s="32"/>
      <c r="H45" s="15" t="s">
        <v>93</v>
      </c>
      <c r="I45" s="15">
        <v>35</v>
      </c>
      <c r="J45" s="35">
        <v>0</v>
      </c>
    </row>
    <row r="46" spans="1:10" s="3" customFormat="1" ht="15" customHeight="1">
      <c r="A46" s="31" t="s">
        <v>128</v>
      </c>
      <c r="B46" s="31"/>
      <c r="C46" s="31"/>
      <c r="D46" s="31"/>
      <c r="E46" s="31"/>
      <c r="F46" s="31"/>
      <c r="G46" s="32"/>
      <c r="H46" s="15" t="s">
        <v>93</v>
      </c>
      <c r="I46" s="15">
        <v>36</v>
      </c>
      <c r="J46" s="35">
        <v>0</v>
      </c>
    </row>
    <row r="47" spans="1:10" s="3" customFormat="1" ht="15" customHeight="1">
      <c r="A47" s="31" t="s">
        <v>129</v>
      </c>
      <c r="B47" s="31"/>
      <c r="C47" s="31"/>
      <c r="D47" s="31"/>
      <c r="E47" s="31"/>
      <c r="F47" s="31"/>
      <c r="G47" s="32"/>
      <c r="H47" s="15" t="s">
        <v>93</v>
      </c>
      <c r="I47" s="15">
        <v>37</v>
      </c>
      <c r="J47" s="35">
        <v>0</v>
      </c>
    </row>
    <row r="48" spans="1:10" s="3" customFormat="1" ht="15" customHeight="1">
      <c r="A48" s="31" t="s">
        <v>130</v>
      </c>
      <c r="B48" s="31"/>
      <c r="C48" s="31"/>
      <c r="D48" s="31"/>
      <c r="E48" s="31"/>
      <c r="F48" s="31"/>
      <c r="G48" s="32"/>
      <c r="H48" s="15" t="s">
        <v>93</v>
      </c>
      <c r="I48" s="15">
        <v>38</v>
      </c>
      <c r="J48" s="33">
        <v>0</v>
      </c>
    </row>
    <row r="49" spans="1:10" s="3" customFormat="1" ht="15" customHeight="1">
      <c r="A49" s="31" t="s">
        <v>131</v>
      </c>
      <c r="B49" s="31"/>
      <c r="C49" s="31"/>
      <c r="D49" s="31"/>
      <c r="E49" s="31"/>
      <c r="F49" s="31"/>
      <c r="G49" s="32"/>
      <c r="H49" s="15" t="s">
        <v>93</v>
      </c>
      <c r="I49" s="15">
        <v>39</v>
      </c>
      <c r="J49" s="33">
        <v>0</v>
      </c>
    </row>
    <row r="50" spans="1:10" s="3" customFormat="1" ht="15" customHeight="1">
      <c r="A50" s="31" t="s">
        <v>132</v>
      </c>
      <c r="B50" s="31"/>
      <c r="C50" s="31"/>
      <c r="D50" s="31"/>
      <c r="E50" s="31"/>
      <c r="F50" s="31"/>
      <c r="G50" s="32"/>
      <c r="H50" s="15" t="s">
        <v>93</v>
      </c>
      <c r="I50" s="15">
        <v>40</v>
      </c>
      <c r="J50" s="35">
        <v>0</v>
      </c>
    </row>
    <row r="51" spans="1:10" s="3" customFormat="1" ht="15" customHeight="1">
      <c r="A51" s="31" t="s">
        <v>133</v>
      </c>
      <c r="B51" s="31"/>
      <c r="C51" s="31"/>
      <c r="D51" s="31"/>
      <c r="E51" s="31"/>
      <c r="F51" s="31"/>
      <c r="G51" s="32"/>
      <c r="H51" s="15" t="s">
        <v>93</v>
      </c>
      <c r="I51" s="15">
        <v>41</v>
      </c>
      <c r="J51" s="35">
        <v>0</v>
      </c>
    </row>
    <row r="52" spans="1:10" s="3" customFormat="1" ht="15" customHeight="1">
      <c r="A52" s="31" t="s">
        <v>134</v>
      </c>
      <c r="B52" s="31"/>
      <c r="C52" s="31"/>
      <c r="D52" s="31"/>
      <c r="E52" s="31"/>
      <c r="F52" s="31"/>
      <c r="G52" s="32"/>
      <c r="H52" s="15" t="s">
        <v>93</v>
      </c>
      <c r="I52" s="15">
        <v>42</v>
      </c>
      <c r="J52" s="36">
        <v>344000</v>
      </c>
    </row>
    <row r="53" spans="1:10" s="3" customFormat="1" ht="15" customHeight="1">
      <c r="A53" s="31" t="s">
        <v>135</v>
      </c>
      <c r="B53" s="31"/>
      <c r="C53" s="31"/>
      <c r="D53" s="31"/>
      <c r="E53" s="31"/>
      <c r="F53" s="31"/>
      <c r="G53" s="32"/>
      <c r="H53" s="15" t="s">
        <v>93</v>
      </c>
      <c r="I53" s="15">
        <v>43</v>
      </c>
      <c r="J53" s="36">
        <v>0</v>
      </c>
    </row>
    <row r="54" spans="1:10" s="3" customFormat="1" ht="15" customHeight="1">
      <c r="A54" s="31" t="s">
        <v>136</v>
      </c>
      <c r="B54" s="31"/>
      <c r="C54" s="31"/>
      <c r="D54" s="31"/>
      <c r="E54" s="31"/>
      <c r="F54" s="31"/>
      <c r="G54" s="32"/>
      <c r="H54" s="15" t="s">
        <v>93</v>
      </c>
      <c r="I54" s="15">
        <v>44</v>
      </c>
      <c r="J54" s="36">
        <v>0</v>
      </c>
    </row>
    <row r="55" spans="1:10" s="3" customFormat="1" ht="15" customHeight="1">
      <c r="A55" s="31" t="s">
        <v>137</v>
      </c>
      <c r="B55" s="31"/>
      <c r="C55" s="31"/>
      <c r="D55" s="31"/>
      <c r="E55" s="31"/>
      <c r="F55" s="31"/>
      <c r="G55" s="32"/>
      <c r="H55" s="15" t="s">
        <v>93</v>
      </c>
      <c r="I55" s="15">
        <v>45</v>
      </c>
      <c r="J55" s="36">
        <v>0</v>
      </c>
    </row>
    <row r="56" spans="1:10" s="3" customFormat="1" ht="14.25" customHeight="1">
      <c r="A56" s="34" t="s">
        <v>138</v>
      </c>
      <c r="B56" s="34"/>
      <c r="C56" s="34"/>
      <c r="D56" s="34"/>
      <c r="E56" s="34"/>
      <c r="F56" s="34"/>
      <c r="G56" s="34"/>
      <c r="H56" s="15" t="s">
        <v>93</v>
      </c>
      <c r="I56" s="15">
        <v>46</v>
      </c>
      <c r="J56" s="36">
        <v>0</v>
      </c>
    </row>
    <row r="57" spans="1:10" s="3" customFormat="1" ht="15" customHeight="1">
      <c r="A57" s="31" t="s">
        <v>139</v>
      </c>
      <c r="B57" s="31"/>
      <c r="C57" s="31"/>
      <c r="D57" s="31"/>
      <c r="E57" s="31"/>
      <c r="F57" s="31"/>
      <c r="G57" s="32"/>
      <c r="H57" s="15" t="s">
        <v>93</v>
      </c>
      <c r="I57" s="15">
        <v>47</v>
      </c>
      <c r="J57" s="36">
        <v>0</v>
      </c>
    </row>
    <row r="58" spans="1:10" s="3" customFormat="1" ht="15" customHeight="1">
      <c r="A58" s="37" t="s">
        <v>140</v>
      </c>
      <c r="B58" s="37"/>
      <c r="C58" s="37"/>
      <c r="D58" s="37"/>
      <c r="E58" s="37"/>
      <c r="F58" s="37"/>
      <c r="G58" s="38"/>
      <c r="H58" s="23" t="s">
        <v>93</v>
      </c>
      <c r="I58" s="23">
        <v>48</v>
      </c>
      <c r="J58" s="39">
        <v>0</v>
      </c>
    </row>
    <row r="59" spans="1:10" s="3" customFormat="1" ht="15" customHeight="1">
      <c r="A59" s="4" t="s">
        <v>79</v>
      </c>
      <c r="B59" s="4"/>
      <c r="C59" s="25" t="s">
        <v>80</v>
      </c>
      <c r="D59" s="4" t="s">
        <v>81</v>
      </c>
      <c r="E59" s="25" t="s">
        <v>82</v>
      </c>
      <c r="F59" s="26" t="s">
        <v>83</v>
      </c>
      <c r="G59" s="25" t="s">
        <v>84</v>
      </c>
      <c r="H59" s="26" t="s">
        <v>85</v>
      </c>
      <c r="I59" s="26"/>
      <c r="J59" s="27">
        <v>44940</v>
      </c>
    </row>
    <row r="60" spans="1:10" s="3" customFormat="1" ht="1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s="40" customFormat="1" ht="15" customHeight="1">
      <c r="A61" s="6" t="s">
        <v>86</v>
      </c>
      <c r="B61" s="6"/>
      <c r="C61" s="6"/>
      <c r="D61" s="6"/>
      <c r="E61" s="6"/>
      <c r="F61" s="6"/>
      <c r="G61" s="6"/>
      <c r="H61" s="6"/>
      <c r="I61" s="6"/>
      <c r="J61" s="6"/>
    </row>
    <row r="62" spans="1:10" s="40" customFormat="1" ht="30.75" customHeight="1">
      <c r="A62" s="41" t="s">
        <v>141</v>
      </c>
      <c r="B62" s="41"/>
      <c r="C62" s="41"/>
      <c r="D62" s="41"/>
      <c r="E62" s="41"/>
      <c r="F62" s="41"/>
      <c r="G62" s="41"/>
      <c r="H62" s="41"/>
      <c r="I62" s="41"/>
      <c r="J62" s="41"/>
    </row>
    <row r="63" spans="1:10" s="40" customFormat="1" ht="15" customHeight="1">
      <c r="A63" s="6" t="s">
        <v>88</v>
      </c>
      <c r="B63" s="6"/>
      <c r="C63" s="6"/>
      <c r="D63" s="6"/>
      <c r="E63" s="6"/>
      <c r="F63" s="6"/>
      <c r="G63" s="6"/>
      <c r="H63" s="6"/>
      <c r="I63" s="6"/>
      <c r="J63" s="6"/>
    </row>
    <row r="64" spans="1:10" s="40" customFormat="1" ht="15" customHeight="1">
      <c r="A64" s="6" t="s">
        <v>142</v>
      </c>
      <c r="B64" s="6"/>
      <c r="C64" s="6"/>
      <c r="D64" s="6"/>
      <c r="E64" s="6"/>
      <c r="F64" s="6"/>
      <c r="G64" s="6"/>
      <c r="H64" s="6"/>
      <c r="I64" s="6"/>
      <c r="J64" s="6"/>
    </row>
    <row r="65" spans="1:10" s="42" customFormat="1" ht="14.25" customHeight="1">
      <c r="A65" s="4" t="s">
        <v>143</v>
      </c>
      <c r="B65" s="4"/>
      <c r="C65" s="4"/>
      <c r="D65" s="4"/>
      <c r="E65" s="4"/>
      <c r="F65" s="4"/>
      <c r="G65" s="4"/>
      <c r="H65" s="4"/>
      <c r="I65" s="4"/>
      <c r="J65" s="4"/>
    </row>
    <row r="66" spans="1:10" s="40" customFormat="1" ht="15" customHeight="1">
      <c r="A66" s="6" t="s">
        <v>144</v>
      </c>
      <c r="B66" s="6"/>
      <c r="C66" s="6"/>
      <c r="D66" s="6"/>
      <c r="E66" s="6"/>
      <c r="F66" s="6"/>
      <c r="G66" s="6"/>
      <c r="H66" s="6"/>
      <c r="I66" s="6"/>
      <c r="J66" s="6"/>
    </row>
  </sheetData>
  <sheetProtection/>
  <mergeCells count="66">
    <mergeCell ref="A54:G54"/>
    <mergeCell ref="A42:G42"/>
    <mergeCell ref="A63:J63"/>
    <mergeCell ref="A30:G30"/>
    <mergeCell ref="B3:H3"/>
    <mergeCell ref="A9:G9"/>
    <mergeCell ref="A41:G41"/>
    <mergeCell ref="B5:H5"/>
    <mergeCell ref="A66:J66"/>
    <mergeCell ref="A12:G12"/>
    <mergeCell ref="A13:G13"/>
    <mergeCell ref="A19:G19"/>
    <mergeCell ref="A37:G37"/>
    <mergeCell ref="A40:G40"/>
    <mergeCell ref="A58:G58"/>
    <mergeCell ref="A31:G31"/>
    <mergeCell ref="A52:G52"/>
    <mergeCell ref="B6:H6"/>
    <mergeCell ref="A51:G51"/>
    <mergeCell ref="A64:J64"/>
    <mergeCell ref="A27:G27"/>
    <mergeCell ref="A29:G29"/>
    <mergeCell ref="A50:G50"/>
    <mergeCell ref="A44:G44"/>
    <mergeCell ref="A61:J61"/>
    <mergeCell ref="B8:H8"/>
    <mergeCell ref="A57:G57"/>
    <mergeCell ref="A55:G55"/>
    <mergeCell ref="A22:G22"/>
    <mergeCell ref="A56:G56"/>
    <mergeCell ref="A23:G23"/>
    <mergeCell ref="A15:G15"/>
    <mergeCell ref="A21:G21"/>
    <mergeCell ref="A39:G39"/>
    <mergeCell ref="A33:G33"/>
    <mergeCell ref="A45:G45"/>
    <mergeCell ref="A28:G28"/>
    <mergeCell ref="A25:G25"/>
    <mergeCell ref="B7:H7"/>
    <mergeCell ref="B4:H4"/>
    <mergeCell ref="A34:G34"/>
    <mergeCell ref="A60:J60"/>
    <mergeCell ref="A26:G26"/>
    <mergeCell ref="A32:G32"/>
    <mergeCell ref="A43:G43"/>
    <mergeCell ref="A49:G49"/>
    <mergeCell ref="A17:G17"/>
    <mergeCell ref="A62:J62"/>
    <mergeCell ref="A24:G24"/>
    <mergeCell ref="A11:G11"/>
    <mergeCell ref="A16:G16"/>
    <mergeCell ref="A48:G48"/>
    <mergeCell ref="A36:G36"/>
    <mergeCell ref="A14:G14"/>
    <mergeCell ref="A35:G35"/>
    <mergeCell ref="A53:G53"/>
    <mergeCell ref="A38:G38"/>
    <mergeCell ref="A47:G47"/>
    <mergeCell ref="A20:G20"/>
    <mergeCell ref="H59:I59"/>
    <mergeCell ref="A10:G10"/>
    <mergeCell ref="A65:J65"/>
    <mergeCell ref="A1:J2"/>
    <mergeCell ref="A18:G18"/>
    <mergeCell ref="A46:G46"/>
    <mergeCell ref="A59:B59"/>
  </mergeCells>
  <printOptions/>
  <pageMargins left="0.71" right="0.71" top="0.75" bottom="0.75" header="0.31" footer="0.31"/>
  <pageSetup fitToHeight="1" fitToWidth="1" orientation="portrait" paperSize="9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OutlineSymbols="0" workbookViewId="0" topLeftCell="A1">
      <pane xSplit="5" ySplit="13" topLeftCell="F14" activePane="bottomRight" state="frozen"/>
      <selection pane="topLeft" activeCell="F14" sqref="F14"/>
      <selection pane="bottomLeft" activeCell="F14" sqref="F14"/>
      <selection pane="topRight" activeCell="F14" sqref="F14"/>
      <selection pane="bottomRight" activeCell="F14" sqref="F14"/>
    </sheetView>
  </sheetViews>
  <sheetFormatPr defaultColWidth="9.00390625" defaultRowHeight="12.75" customHeight="1"/>
  <cols>
    <col min="1" max="1" width="8.140625" style="43" customWidth="1"/>
    <col min="2" max="2" width="0.85546875" style="43" customWidth="1"/>
    <col min="3" max="3" width="24.7109375" style="43" customWidth="1"/>
    <col min="4" max="4" width="5.57421875" style="43" customWidth="1"/>
    <col min="5" max="5" width="4.57421875" style="43" customWidth="1"/>
    <col min="6" max="10" width="17.00390625" style="43" customWidth="1"/>
    <col min="11" max="12" width="17.00390625" style="1" customWidth="1"/>
  </cols>
  <sheetData>
    <row r="1" spans="1:12" s="3" customFormat="1" ht="24.75" customHeight="1">
      <c r="A1" s="2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3" customFormat="1" ht="15" customHeight="1">
      <c r="A3" s="4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 t="s">
        <v>146</v>
      </c>
      <c r="K3" s="6"/>
      <c r="L3" s="6"/>
    </row>
    <row r="4" spans="1:12" s="5" customFormat="1" ht="15" customHeight="1">
      <c r="A4" s="4" t="s">
        <v>5</v>
      </c>
      <c r="B4" s="6" t="s">
        <v>6</v>
      </c>
      <c r="C4" s="6"/>
      <c r="D4" s="6"/>
      <c r="E4" s="6"/>
      <c r="F4" s="6"/>
      <c r="G4" s="6"/>
      <c r="H4" s="6"/>
      <c r="I4" s="6"/>
      <c r="J4" s="6" t="s">
        <v>7</v>
      </c>
      <c r="K4" s="6"/>
      <c r="L4" s="6"/>
    </row>
    <row r="5" spans="1:12" s="5" customFormat="1" ht="15" customHeight="1">
      <c r="A5" s="4" t="s">
        <v>8</v>
      </c>
      <c r="B5" s="6" t="s">
        <v>9</v>
      </c>
      <c r="C5" s="6"/>
      <c r="D5" s="6"/>
      <c r="E5" s="6"/>
      <c r="F5" s="6"/>
      <c r="G5" s="6"/>
      <c r="H5" s="6"/>
      <c r="I5" s="6"/>
      <c r="J5" s="6" t="s">
        <v>10</v>
      </c>
      <c r="K5" s="6"/>
      <c r="L5" s="6"/>
    </row>
    <row r="6" spans="1:12" s="5" customFormat="1" ht="15" customHeight="1">
      <c r="A6" s="4" t="s">
        <v>11</v>
      </c>
      <c r="B6" s="6" t="s">
        <v>12</v>
      </c>
      <c r="C6" s="6"/>
      <c r="D6" s="6"/>
      <c r="E6" s="6"/>
      <c r="F6" s="6"/>
      <c r="G6" s="6"/>
      <c r="H6" s="6"/>
      <c r="I6" s="6"/>
      <c r="J6" s="6" t="s">
        <v>13</v>
      </c>
      <c r="K6" s="6"/>
      <c r="L6" s="6"/>
    </row>
    <row r="7" spans="1:12" s="5" customFormat="1" ht="15" customHeight="1">
      <c r="A7" s="4" t="s">
        <v>14</v>
      </c>
      <c r="B7" s="6" t="s">
        <v>15</v>
      </c>
      <c r="C7" s="6"/>
      <c r="D7" s="6"/>
      <c r="E7" s="6"/>
      <c r="F7" s="6"/>
      <c r="G7" s="6"/>
      <c r="H7" s="6"/>
      <c r="I7" s="6"/>
      <c r="J7" s="6" t="s">
        <v>16</v>
      </c>
      <c r="K7" s="6"/>
      <c r="L7" s="6"/>
    </row>
    <row r="8" spans="1:12" s="1" customFormat="1" ht="15" customHeight="1">
      <c r="A8" s="4" t="s">
        <v>17</v>
      </c>
      <c r="B8" s="6" t="s">
        <v>18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s="1" customFormat="1" ht="15" customHeight="1">
      <c r="A9" s="44" t="s">
        <v>19</v>
      </c>
      <c r="B9" s="44"/>
      <c r="C9" s="44"/>
      <c r="D9" s="45" t="s">
        <v>147</v>
      </c>
      <c r="E9" s="45" t="s">
        <v>21</v>
      </c>
      <c r="F9" s="46" t="s">
        <v>148</v>
      </c>
      <c r="G9" s="47" t="s">
        <v>149</v>
      </c>
      <c r="H9" s="48"/>
      <c r="I9" s="48"/>
      <c r="J9" s="48"/>
      <c r="K9" s="48"/>
      <c r="L9" s="48"/>
    </row>
    <row r="10" spans="1:12" s="1" customFormat="1" ht="15" customHeight="1">
      <c r="A10" s="49"/>
      <c r="B10" s="49"/>
      <c r="C10" s="49"/>
      <c r="D10" s="50"/>
      <c r="E10" s="50"/>
      <c r="F10" s="51"/>
      <c r="G10" s="52" t="s">
        <v>150</v>
      </c>
      <c r="H10" s="53" t="s">
        <v>151</v>
      </c>
      <c r="I10" s="54"/>
      <c r="J10" s="54"/>
      <c r="K10" s="55" t="s">
        <v>152</v>
      </c>
      <c r="L10" s="56"/>
    </row>
    <row r="11" spans="1:12" s="1" customFormat="1" ht="15" customHeight="1">
      <c r="A11" s="49"/>
      <c r="B11" s="49"/>
      <c r="C11" s="49"/>
      <c r="D11" s="50"/>
      <c r="E11" s="50"/>
      <c r="F11" s="51"/>
      <c r="G11" s="52"/>
      <c r="H11" s="57" t="s">
        <v>150</v>
      </c>
      <c r="I11" s="58" t="s">
        <v>153</v>
      </c>
      <c r="J11" s="59"/>
      <c r="K11" s="57" t="s">
        <v>150</v>
      </c>
      <c r="L11" s="60" t="s">
        <v>154</v>
      </c>
    </row>
    <row r="12" spans="1:12" s="1" customFormat="1" ht="30.75" customHeight="1">
      <c r="A12" s="61"/>
      <c r="B12" s="61"/>
      <c r="C12" s="61"/>
      <c r="D12" s="62"/>
      <c r="E12" s="62"/>
      <c r="F12" s="63"/>
      <c r="G12" s="64"/>
      <c r="H12" s="62"/>
      <c r="I12" s="65" t="s">
        <v>150</v>
      </c>
      <c r="J12" s="66" t="s">
        <v>155</v>
      </c>
      <c r="K12" s="62"/>
      <c r="L12" s="55"/>
    </row>
    <row r="13" spans="1:12" s="1" customFormat="1" ht="15" customHeight="1">
      <c r="A13" s="67" t="s">
        <v>23</v>
      </c>
      <c r="B13" s="67"/>
      <c r="C13" s="67"/>
      <c r="D13" s="65" t="s">
        <v>24</v>
      </c>
      <c r="E13" s="65" t="s">
        <v>25</v>
      </c>
      <c r="F13" s="68">
        <v>1</v>
      </c>
      <c r="G13" s="15">
        <v>2</v>
      </c>
      <c r="H13" s="15">
        <v>3</v>
      </c>
      <c r="I13" s="15">
        <v>4</v>
      </c>
      <c r="J13" s="16">
        <v>5</v>
      </c>
      <c r="K13" s="16">
        <v>6</v>
      </c>
      <c r="L13" s="16">
        <v>7</v>
      </c>
    </row>
    <row r="14" spans="1:12" s="1" customFormat="1" ht="15" customHeight="1">
      <c r="A14" s="69" t="s">
        <v>92</v>
      </c>
      <c r="B14" s="69"/>
      <c r="C14" s="69"/>
      <c r="D14" s="65" t="s">
        <v>93</v>
      </c>
      <c r="E14" s="65" t="s">
        <v>28</v>
      </c>
      <c r="F14" s="70">
        <f>SUM(F15:F15,F99:F104)</f>
        <v>8424131.43</v>
      </c>
      <c r="G14" s="70">
        <f>SUM(G15:G15,G99:G104)</f>
        <v>8424131.43</v>
      </c>
      <c r="H14" s="70">
        <f>SUM(H15:H15,H99:H104)</f>
        <v>8424131.43</v>
      </c>
      <c r="I14" s="70">
        <f>SUM(I15:I15,I99:I104)</f>
        <v>8424131.43</v>
      </c>
      <c r="J14" s="70">
        <f>SUM(J15:J15,J99:J104)</f>
        <v>6264109.95</v>
      </c>
      <c r="K14" s="70">
        <f>SUM(K15:K15,K99:K104)</f>
        <v>0</v>
      </c>
      <c r="L14" s="71">
        <f>SUM(L15:L15,L99:L104)</f>
        <v>0</v>
      </c>
    </row>
    <row r="15" spans="1:12" s="1" customFormat="1" ht="15" customHeight="1">
      <c r="A15" s="69" t="s">
        <v>156</v>
      </c>
      <c r="B15" s="69"/>
      <c r="C15" s="69"/>
      <c r="D15" s="65" t="s">
        <v>93</v>
      </c>
      <c r="E15" s="65" t="s">
        <v>31</v>
      </c>
      <c r="F15" s="72">
        <f>SUM(F16:F16,F32:F32,F47:F47,F86:F86,F98:F98)</f>
        <v>8424131.43</v>
      </c>
      <c r="G15" s="73">
        <f>SUM(G16:G16,G32:G32,G47:G47,G86:G86,G98:G98)</f>
        <v>8424131.43</v>
      </c>
      <c r="H15" s="72">
        <f>SUM(H16:H16,H32:H32,H47:H47,H86:H86,H98:H98)</f>
        <v>8424131.43</v>
      </c>
      <c r="I15" s="72">
        <f>SUM(I16:I16,I32:I32,I47:I47,I86:I86,I98:I98)</f>
        <v>8424131.43</v>
      </c>
      <c r="J15" s="72">
        <f>SUM(J16:J16,J32:J32,J47:J47,J86:J86,J98:J98)</f>
        <v>6264109.95</v>
      </c>
      <c r="K15" s="72">
        <f>SUM(K16:K16,K32:K32,K47:K47,K86:K86,K98:K98)</f>
        <v>0</v>
      </c>
      <c r="L15" s="74">
        <f>SUM(L16:L16,L32:L32,L47:L47,L86:L86,L98:L98)</f>
        <v>0</v>
      </c>
    </row>
    <row r="16" spans="1:12" s="1" customFormat="1" ht="15" customHeight="1">
      <c r="A16" s="69" t="s">
        <v>157</v>
      </c>
      <c r="B16" s="69"/>
      <c r="C16" s="69"/>
      <c r="D16" s="65" t="s">
        <v>93</v>
      </c>
      <c r="E16" s="65" t="s">
        <v>33</v>
      </c>
      <c r="F16" s="72">
        <f>SUM(F17:F18,F20:F30)</f>
        <v>5250311.15</v>
      </c>
      <c r="G16" s="73">
        <f>SUM(G17:G18,G20:G30)</f>
        <v>5250311.15</v>
      </c>
      <c r="H16" s="72">
        <f>SUM(H17:H18,H20:H30)</f>
        <v>5250311.15</v>
      </c>
      <c r="I16" s="72">
        <f>SUM(I17:I18,I20:I30)</f>
        <v>5250311.15</v>
      </c>
      <c r="J16" s="72">
        <f>SUM(J17:J18,J20:J30)</f>
        <v>5250311.15</v>
      </c>
      <c r="K16" s="72">
        <f>SUM(K17:K18,K20:K30)</f>
        <v>0</v>
      </c>
      <c r="L16" s="75" t="s">
        <v>158</v>
      </c>
    </row>
    <row r="17" spans="1:12" s="1" customFormat="1" ht="15" customHeight="1">
      <c r="A17" s="69" t="s">
        <v>159</v>
      </c>
      <c r="B17" s="69"/>
      <c r="C17" s="69"/>
      <c r="D17" s="65" t="s">
        <v>93</v>
      </c>
      <c r="E17" s="65" t="s">
        <v>35</v>
      </c>
      <c r="F17" s="76">
        <v>1451311.58</v>
      </c>
      <c r="G17" s="73">
        <f>SUM(H17:H17,K17:K17)</f>
        <v>1451311.58</v>
      </c>
      <c r="H17" s="77">
        <v>1451311.58</v>
      </c>
      <c r="I17" s="77">
        <v>1451311.58</v>
      </c>
      <c r="J17" s="78">
        <v>1451311.58</v>
      </c>
      <c r="K17" s="35">
        <v>0</v>
      </c>
      <c r="L17" s="75" t="s">
        <v>158</v>
      </c>
    </row>
    <row r="18" spans="1:12" s="1" customFormat="1" ht="15" customHeight="1">
      <c r="A18" s="69" t="s">
        <v>160</v>
      </c>
      <c r="B18" s="69"/>
      <c r="C18" s="69"/>
      <c r="D18" s="65" t="s">
        <v>93</v>
      </c>
      <c r="E18" s="65" t="s">
        <v>36</v>
      </c>
      <c r="F18" s="76">
        <v>2360183.25</v>
      </c>
      <c r="G18" s="73">
        <f>SUM(H18:H18,K18:K18)</f>
        <v>2360183.25</v>
      </c>
      <c r="H18" s="77">
        <v>2360183.25</v>
      </c>
      <c r="I18" s="77">
        <v>2360183.25</v>
      </c>
      <c r="J18" s="78">
        <v>2360183.25</v>
      </c>
      <c r="K18" s="35">
        <v>0</v>
      </c>
      <c r="L18" s="75" t="s">
        <v>158</v>
      </c>
    </row>
    <row r="19" spans="1:12" s="3" customFormat="1" ht="14.25" customHeight="1">
      <c r="A19" s="79" t="s">
        <v>161</v>
      </c>
      <c r="B19" s="79"/>
      <c r="C19" s="79"/>
      <c r="D19" s="65" t="s">
        <v>93</v>
      </c>
      <c r="E19" s="65" t="s">
        <v>38</v>
      </c>
      <c r="F19" s="76">
        <v>0</v>
      </c>
      <c r="G19" s="73">
        <f>SUM(H19:H19,K19:K19)</f>
        <v>0</v>
      </c>
      <c r="H19" s="77">
        <v>0</v>
      </c>
      <c r="I19" s="77">
        <v>0</v>
      </c>
      <c r="J19" s="77">
        <v>0</v>
      </c>
      <c r="K19" s="77">
        <v>0</v>
      </c>
      <c r="L19" s="75" t="s">
        <v>158</v>
      </c>
    </row>
    <row r="20" spans="1:12" s="1" customFormat="1" ht="15" customHeight="1">
      <c r="A20" s="69" t="s">
        <v>162</v>
      </c>
      <c r="B20" s="69"/>
      <c r="C20" s="69"/>
      <c r="D20" s="65" t="s">
        <v>93</v>
      </c>
      <c r="E20" s="65" t="s">
        <v>40</v>
      </c>
      <c r="F20" s="76">
        <v>0</v>
      </c>
      <c r="G20" s="73">
        <f>SUM(H20:H20,K20:K20)</f>
        <v>0</v>
      </c>
      <c r="H20" s="77">
        <v>0</v>
      </c>
      <c r="I20" s="77">
        <v>0</v>
      </c>
      <c r="J20" s="78">
        <v>0</v>
      </c>
      <c r="K20" s="35">
        <v>0</v>
      </c>
      <c r="L20" s="75" t="s">
        <v>158</v>
      </c>
    </row>
    <row r="21" spans="1:12" s="1" customFormat="1" ht="15" customHeight="1">
      <c r="A21" s="69" t="s">
        <v>163</v>
      </c>
      <c r="B21" s="69"/>
      <c r="C21" s="69"/>
      <c r="D21" s="65" t="s">
        <v>93</v>
      </c>
      <c r="E21" s="65" t="s">
        <v>42</v>
      </c>
      <c r="F21" s="76">
        <v>0</v>
      </c>
      <c r="G21" s="73">
        <f>SUM(H21:H21,K21:K21)</f>
        <v>0</v>
      </c>
      <c r="H21" s="80">
        <v>0</v>
      </c>
      <c r="I21" s="80">
        <v>0</v>
      </c>
      <c r="J21" s="35">
        <v>0</v>
      </c>
      <c r="K21" s="35">
        <v>0</v>
      </c>
      <c r="L21" s="75" t="s">
        <v>158</v>
      </c>
    </row>
    <row r="22" spans="1:12" s="1" customFormat="1" ht="15" customHeight="1">
      <c r="A22" s="69" t="s">
        <v>164</v>
      </c>
      <c r="B22" s="69"/>
      <c r="C22" s="69"/>
      <c r="D22" s="65" t="s">
        <v>93</v>
      </c>
      <c r="E22" s="65" t="s">
        <v>44</v>
      </c>
      <c r="F22" s="76">
        <v>0</v>
      </c>
      <c r="G22" s="73">
        <f>SUM(H22:H22,K22:K22)</f>
        <v>0</v>
      </c>
      <c r="H22" s="80">
        <v>0</v>
      </c>
      <c r="I22" s="80">
        <v>0</v>
      </c>
      <c r="J22" s="35">
        <v>0</v>
      </c>
      <c r="K22" s="35">
        <v>0</v>
      </c>
      <c r="L22" s="75" t="s">
        <v>158</v>
      </c>
    </row>
    <row r="23" spans="1:12" s="1" customFormat="1" ht="15" customHeight="1">
      <c r="A23" s="69" t="s">
        <v>165</v>
      </c>
      <c r="B23" s="69"/>
      <c r="C23" s="69"/>
      <c r="D23" s="65" t="s">
        <v>93</v>
      </c>
      <c r="E23" s="65" t="s">
        <v>46</v>
      </c>
      <c r="F23" s="76">
        <v>494588.8</v>
      </c>
      <c r="G23" s="73">
        <f>SUM(H23:H23,K23:K23)</f>
        <v>494588.8</v>
      </c>
      <c r="H23" s="80">
        <v>494588.8</v>
      </c>
      <c r="I23" s="80">
        <v>494588.8</v>
      </c>
      <c r="J23" s="35">
        <v>494588.8</v>
      </c>
      <c r="K23" s="35">
        <v>0</v>
      </c>
      <c r="L23" s="75" t="s">
        <v>158</v>
      </c>
    </row>
    <row r="24" spans="1:12" s="3" customFormat="1" ht="14.25" customHeight="1">
      <c r="A24" s="69" t="s">
        <v>166</v>
      </c>
      <c r="B24" s="69"/>
      <c r="C24" s="69"/>
      <c r="D24" s="65" t="s">
        <v>93</v>
      </c>
      <c r="E24" s="65" t="s">
        <v>48</v>
      </c>
      <c r="F24" s="76">
        <v>0</v>
      </c>
      <c r="G24" s="73">
        <f>SUM(H24:H24,K24:K24)</f>
        <v>0</v>
      </c>
      <c r="H24" s="80">
        <v>0</v>
      </c>
      <c r="I24" s="80">
        <v>0</v>
      </c>
      <c r="J24" s="35">
        <v>0</v>
      </c>
      <c r="K24" s="35">
        <v>0</v>
      </c>
      <c r="L24" s="75" t="s">
        <v>158</v>
      </c>
    </row>
    <row r="25" spans="1:12" s="3" customFormat="1" ht="14.25" customHeight="1">
      <c r="A25" s="69" t="s">
        <v>167</v>
      </c>
      <c r="B25" s="69"/>
      <c r="C25" s="69"/>
      <c r="D25" s="65" t="s">
        <v>93</v>
      </c>
      <c r="E25" s="65" t="s">
        <v>50</v>
      </c>
      <c r="F25" s="76">
        <v>222564.84</v>
      </c>
      <c r="G25" s="73">
        <f>SUM(H25:H25,K25:K25)</f>
        <v>222564.84</v>
      </c>
      <c r="H25" s="80">
        <v>222564.84</v>
      </c>
      <c r="I25" s="80">
        <v>222564.84</v>
      </c>
      <c r="J25" s="35">
        <v>222564.84</v>
      </c>
      <c r="K25" s="35">
        <v>0</v>
      </c>
      <c r="L25" s="75" t="s">
        <v>158</v>
      </c>
    </row>
    <row r="26" spans="1:12" s="3" customFormat="1" ht="14.25" customHeight="1">
      <c r="A26" s="69" t="s">
        <v>168</v>
      </c>
      <c r="B26" s="69"/>
      <c r="C26" s="69"/>
      <c r="D26" s="65" t="s">
        <v>93</v>
      </c>
      <c r="E26" s="65" t="s">
        <v>52</v>
      </c>
      <c r="F26" s="76">
        <v>118406.4</v>
      </c>
      <c r="G26" s="73">
        <f>SUM(H26:H26,K26:K26)</f>
        <v>118406.4</v>
      </c>
      <c r="H26" s="80">
        <v>118406.4</v>
      </c>
      <c r="I26" s="80">
        <v>118406.4</v>
      </c>
      <c r="J26" s="35">
        <v>118406.4</v>
      </c>
      <c r="K26" s="35">
        <v>0</v>
      </c>
      <c r="L26" s="75" t="s">
        <v>158</v>
      </c>
    </row>
    <row r="27" spans="1:12" s="3" customFormat="1" ht="14.25" customHeight="1">
      <c r="A27" s="69" t="s">
        <v>169</v>
      </c>
      <c r="B27" s="69"/>
      <c r="C27" s="69"/>
      <c r="D27" s="65" t="s">
        <v>93</v>
      </c>
      <c r="E27" s="65" t="s">
        <v>54</v>
      </c>
      <c r="F27" s="76">
        <v>27820.28</v>
      </c>
      <c r="G27" s="73">
        <f>SUM(H27:H27,K27:K27)</f>
        <v>27820.28</v>
      </c>
      <c r="H27" s="80">
        <v>27820.28</v>
      </c>
      <c r="I27" s="80">
        <v>27820.28</v>
      </c>
      <c r="J27" s="35">
        <v>27820.28</v>
      </c>
      <c r="K27" s="35">
        <v>0</v>
      </c>
      <c r="L27" s="75" t="s">
        <v>158</v>
      </c>
    </row>
    <row r="28" spans="1:12" s="3" customFormat="1" ht="14.25" customHeight="1">
      <c r="A28" s="69" t="s">
        <v>170</v>
      </c>
      <c r="B28" s="69"/>
      <c r="C28" s="69"/>
      <c r="D28" s="65" t="s">
        <v>93</v>
      </c>
      <c r="E28" s="65" t="s">
        <v>56</v>
      </c>
      <c r="F28" s="76">
        <v>368116</v>
      </c>
      <c r="G28" s="73">
        <f>SUM(H28:H28,K28:K28)</f>
        <v>368116</v>
      </c>
      <c r="H28" s="80">
        <v>368116</v>
      </c>
      <c r="I28" s="80">
        <v>368116</v>
      </c>
      <c r="J28" s="35">
        <v>368116</v>
      </c>
      <c r="K28" s="35">
        <v>0</v>
      </c>
      <c r="L28" s="75" t="s">
        <v>158</v>
      </c>
    </row>
    <row r="29" spans="1:12" s="3" customFormat="1" ht="14.25" customHeight="1">
      <c r="A29" s="69" t="s">
        <v>171</v>
      </c>
      <c r="B29" s="69"/>
      <c r="C29" s="69"/>
      <c r="D29" s="65" t="s">
        <v>93</v>
      </c>
      <c r="E29" s="65" t="s">
        <v>58</v>
      </c>
      <c r="F29" s="76">
        <v>0</v>
      </c>
      <c r="G29" s="73">
        <f>SUM(H29:H29,K29:K29)</f>
        <v>0</v>
      </c>
      <c r="H29" s="80">
        <v>0</v>
      </c>
      <c r="I29" s="80">
        <v>0</v>
      </c>
      <c r="J29" s="35">
        <v>0</v>
      </c>
      <c r="K29" s="35">
        <v>0</v>
      </c>
      <c r="L29" s="75" t="s">
        <v>158</v>
      </c>
    </row>
    <row r="30" spans="1:12" s="43" customFormat="1" ht="15" customHeight="1">
      <c r="A30" s="69" t="s">
        <v>172</v>
      </c>
      <c r="B30" s="69"/>
      <c r="C30" s="69"/>
      <c r="D30" s="65" t="s">
        <v>93</v>
      </c>
      <c r="E30" s="65" t="s">
        <v>59</v>
      </c>
      <c r="F30" s="76">
        <v>207320</v>
      </c>
      <c r="G30" s="73">
        <f>SUM(H30:H30,K30:K30)</f>
        <v>207320</v>
      </c>
      <c r="H30" s="80">
        <v>207320</v>
      </c>
      <c r="I30" s="80">
        <v>207320</v>
      </c>
      <c r="J30" s="35">
        <v>207320</v>
      </c>
      <c r="K30" s="35">
        <v>0</v>
      </c>
      <c r="L30" s="75" t="s">
        <v>158</v>
      </c>
    </row>
    <row r="31" spans="1:12" s="43" customFormat="1" ht="15" customHeight="1">
      <c r="A31" s="69" t="s">
        <v>173</v>
      </c>
      <c r="B31" s="69"/>
      <c r="C31" s="69"/>
      <c r="D31" s="65" t="s">
        <v>93</v>
      </c>
      <c r="E31" s="65" t="s">
        <v>60</v>
      </c>
      <c r="F31" s="76">
        <v>0</v>
      </c>
      <c r="G31" s="73">
        <f>SUM(H31:H31,K31:K31)</f>
        <v>0</v>
      </c>
      <c r="H31" s="77">
        <v>0</v>
      </c>
      <c r="I31" s="77">
        <v>0</v>
      </c>
      <c r="J31" s="78">
        <v>0</v>
      </c>
      <c r="K31" s="35">
        <v>0</v>
      </c>
      <c r="L31" s="75" t="s">
        <v>158</v>
      </c>
    </row>
    <row r="32" spans="1:12" s="43" customFormat="1" ht="15" customHeight="1">
      <c r="A32" s="69" t="s">
        <v>174</v>
      </c>
      <c r="B32" s="69"/>
      <c r="C32" s="69"/>
      <c r="D32" s="65" t="s">
        <v>93</v>
      </c>
      <c r="E32" s="65" t="s">
        <v>61</v>
      </c>
      <c r="F32" s="72">
        <f>SUM(F33:F40,F45:F46)</f>
        <v>289113.8</v>
      </c>
      <c r="G32" s="73">
        <f>SUM(G33:G40,G45:G46)</f>
        <v>289113.8</v>
      </c>
      <c r="H32" s="72">
        <f>SUM(H33:H40,H45:H46)</f>
        <v>289113.8</v>
      </c>
      <c r="I32" s="72">
        <f>SUM(I33:I40,I45:I46)</f>
        <v>289113.8</v>
      </c>
      <c r="J32" s="72">
        <f>SUM(J33:J40,J45:J46)</f>
        <v>283569.8</v>
      </c>
      <c r="K32" s="74">
        <f>SUM(K33:K40,K45:K46)</f>
        <v>0</v>
      </c>
      <c r="L32" s="75" t="s">
        <v>158</v>
      </c>
    </row>
    <row r="33" spans="1:12" s="43" customFormat="1" ht="15" customHeight="1">
      <c r="A33" s="69" t="s">
        <v>175</v>
      </c>
      <c r="B33" s="69"/>
      <c r="C33" s="69"/>
      <c r="D33" s="65" t="s">
        <v>93</v>
      </c>
      <c r="E33" s="65" t="s">
        <v>63</v>
      </c>
      <c r="F33" s="76">
        <v>0</v>
      </c>
      <c r="G33" s="73">
        <f>SUM(H33:H33,K33:K33)</f>
        <v>0</v>
      </c>
      <c r="H33" s="80">
        <v>0</v>
      </c>
      <c r="I33" s="80">
        <v>0</v>
      </c>
      <c r="J33" s="35">
        <v>0</v>
      </c>
      <c r="K33" s="35">
        <v>0</v>
      </c>
      <c r="L33" s="75" t="s">
        <v>158</v>
      </c>
    </row>
    <row r="34" spans="1:12" s="43" customFormat="1" ht="15" customHeight="1">
      <c r="A34" s="69" t="s">
        <v>176</v>
      </c>
      <c r="B34" s="69"/>
      <c r="C34" s="69"/>
      <c r="D34" s="65" t="s">
        <v>93</v>
      </c>
      <c r="E34" s="65" t="s">
        <v>64</v>
      </c>
      <c r="F34" s="76">
        <v>215029.8</v>
      </c>
      <c r="G34" s="73">
        <f>SUM(H34:H34,K34:K34)</f>
        <v>215029.8</v>
      </c>
      <c r="H34" s="80">
        <v>215029.8</v>
      </c>
      <c r="I34" s="80">
        <v>215029.8</v>
      </c>
      <c r="J34" s="35">
        <v>215029.8</v>
      </c>
      <c r="K34" s="35">
        <v>0</v>
      </c>
      <c r="L34" s="75" t="s">
        <v>158</v>
      </c>
    </row>
    <row r="35" spans="1:12" s="43" customFormat="1" ht="15" customHeight="1">
      <c r="A35" s="69" t="s">
        <v>177</v>
      </c>
      <c r="B35" s="69"/>
      <c r="C35" s="69"/>
      <c r="D35" s="65" t="s">
        <v>93</v>
      </c>
      <c r="E35" s="65" t="s">
        <v>65</v>
      </c>
      <c r="F35" s="76">
        <v>0</v>
      </c>
      <c r="G35" s="73">
        <f>SUM(H35:H35,K35:K35)</f>
        <v>0</v>
      </c>
      <c r="H35" s="80">
        <v>0</v>
      </c>
      <c r="I35" s="80">
        <v>0</v>
      </c>
      <c r="J35" s="35">
        <v>0</v>
      </c>
      <c r="K35" s="35">
        <v>0</v>
      </c>
      <c r="L35" s="75" t="s">
        <v>158</v>
      </c>
    </row>
    <row r="36" spans="1:12" s="43" customFormat="1" ht="15" customHeight="1">
      <c r="A36" s="69" t="s">
        <v>178</v>
      </c>
      <c r="B36" s="69"/>
      <c r="C36" s="69"/>
      <c r="D36" s="65" t="s">
        <v>93</v>
      </c>
      <c r="E36" s="65" t="s">
        <v>66</v>
      </c>
      <c r="F36" s="76">
        <v>63140</v>
      </c>
      <c r="G36" s="73">
        <f>SUM(H36:H36,K36:K36)</f>
        <v>63140</v>
      </c>
      <c r="H36" s="80">
        <v>63140</v>
      </c>
      <c r="I36" s="80">
        <v>63140</v>
      </c>
      <c r="J36" s="35">
        <v>63140</v>
      </c>
      <c r="K36" s="35">
        <v>0</v>
      </c>
      <c r="L36" s="75" t="s">
        <v>158</v>
      </c>
    </row>
    <row r="37" spans="1:12" s="43" customFormat="1" ht="15" customHeight="1">
      <c r="A37" s="69" t="s">
        <v>179</v>
      </c>
      <c r="B37" s="69"/>
      <c r="C37" s="69"/>
      <c r="D37" s="65" t="s">
        <v>93</v>
      </c>
      <c r="E37" s="65" t="s">
        <v>68</v>
      </c>
      <c r="F37" s="76">
        <v>0</v>
      </c>
      <c r="G37" s="73">
        <f>SUM(H37:H37,K37:K37)</f>
        <v>0</v>
      </c>
      <c r="H37" s="80">
        <v>0</v>
      </c>
      <c r="I37" s="80">
        <v>0</v>
      </c>
      <c r="J37" s="35">
        <v>0</v>
      </c>
      <c r="K37" s="35">
        <v>0</v>
      </c>
      <c r="L37" s="75" t="s">
        <v>158</v>
      </c>
    </row>
    <row r="38" spans="1:12" s="43" customFormat="1" ht="15" customHeight="1">
      <c r="A38" s="69" t="s">
        <v>180</v>
      </c>
      <c r="B38" s="69"/>
      <c r="C38" s="69"/>
      <c r="D38" s="65" t="s">
        <v>93</v>
      </c>
      <c r="E38" s="65" t="s">
        <v>69</v>
      </c>
      <c r="F38" s="76">
        <v>0</v>
      </c>
      <c r="G38" s="73">
        <f>SUM(H38:H38,K38:K38)</f>
        <v>0</v>
      </c>
      <c r="H38" s="80">
        <v>0</v>
      </c>
      <c r="I38" s="80">
        <v>0</v>
      </c>
      <c r="J38" s="35">
        <v>0</v>
      </c>
      <c r="K38" s="35">
        <v>0</v>
      </c>
      <c r="L38" s="75" t="s">
        <v>158</v>
      </c>
    </row>
    <row r="39" spans="1:12" s="43" customFormat="1" ht="15" customHeight="1">
      <c r="A39" s="69" t="s">
        <v>181</v>
      </c>
      <c r="B39" s="69"/>
      <c r="C39" s="69"/>
      <c r="D39" s="65" t="s">
        <v>93</v>
      </c>
      <c r="E39" s="65" t="s">
        <v>70</v>
      </c>
      <c r="F39" s="76">
        <v>0</v>
      </c>
      <c r="G39" s="73">
        <f>SUM(H39:H39,K39:K39)</f>
        <v>0</v>
      </c>
      <c r="H39" s="80">
        <v>0</v>
      </c>
      <c r="I39" s="80">
        <v>0</v>
      </c>
      <c r="J39" s="35">
        <v>0</v>
      </c>
      <c r="K39" s="35">
        <v>0</v>
      </c>
      <c r="L39" s="75" t="s">
        <v>158</v>
      </c>
    </row>
    <row r="40" spans="1:12" s="43" customFormat="1" ht="15" customHeight="1">
      <c r="A40" s="69" t="s">
        <v>182</v>
      </c>
      <c r="B40" s="69"/>
      <c r="C40" s="69"/>
      <c r="D40" s="65" t="s">
        <v>93</v>
      </c>
      <c r="E40" s="65" t="s">
        <v>71</v>
      </c>
      <c r="F40" s="76">
        <v>5400</v>
      </c>
      <c r="G40" s="73">
        <f>SUM(H40:H40,K40:K40)</f>
        <v>5400</v>
      </c>
      <c r="H40" s="80">
        <v>5400</v>
      </c>
      <c r="I40" s="80">
        <v>5400</v>
      </c>
      <c r="J40" s="35">
        <v>5400</v>
      </c>
      <c r="K40" s="35">
        <v>0</v>
      </c>
      <c r="L40" s="75" t="s">
        <v>158</v>
      </c>
    </row>
    <row r="41" spans="1:12" s="43" customFormat="1" ht="15" customHeight="1">
      <c r="A41" s="69" t="s">
        <v>183</v>
      </c>
      <c r="B41" s="69"/>
      <c r="C41" s="69"/>
      <c r="D41" s="65" t="s">
        <v>93</v>
      </c>
      <c r="E41" s="65" t="s">
        <v>73</v>
      </c>
      <c r="F41" s="76">
        <v>5400</v>
      </c>
      <c r="G41" s="73">
        <f>SUM(H41:H41,K41:K41)</f>
        <v>5400</v>
      </c>
      <c r="H41" s="80">
        <v>5400</v>
      </c>
      <c r="I41" s="80">
        <v>5400</v>
      </c>
      <c r="J41" s="35">
        <v>5400</v>
      </c>
      <c r="K41" s="35">
        <v>0</v>
      </c>
      <c r="L41" s="75" t="s">
        <v>158</v>
      </c>
    </row>
    <row r="42" spans="1:12" s="43" customFormat="1" ht="15" customHeight="1">
      <c r="A42" s="69" t="s">
        <v>184</v>
      </c>
      <c r="B42" s="69"/>
      <c r="C42" s="69"/>
      <c r="D42" s="65" t="s">
        <v>93</v>
      </c>
      <c r="E42" s="65" t="s">
        <v>74</v>
      </c>
      <c r="F42" s="76">
        <v>0</v>
      </c>
      <c r="G42" s="73">
        <f>SUM(H42:H42,K42:K42)</f>
        <v>0</v>
      </c>
      <c r="H42" s="80">
        <v>0</v>
      </c>
      <c r="I42" s="80">
        <v>0</v>
      </c>
      <c r="J42" s="35">
        <v>0</v>
      </c>
      <c r="K42" s="35">
        <v>0</v>
      </c>
      <c r="L42" s="75" t="s">
        <v>158</v>
      </c>
    </row>
    <row r="43" spans="1:12" s="43" customFormat="1" ht="15" customHeight="1">
      <c r="A43" s="69" t="s">
        <v>185</v>
      </c>
      <c r="B43" s="69"/>
      <c r="C43" s="69"/>
      <c r="D43" s="65" t="s">
        <v>93</v>
      </c>
      <c r="E43" s="65" t="s">
        <v>75</v>
      </c>
      <c r="F43" s="76">
        <v>0</v>
      </c>
      <c r="G43" s="73">
        <f>SUM(H43:H43,K43:K43)</f>
        <v>0</v>
      </c>
      <c r="H43" s="77">
        <v>0</v>
      </c>
      <c r="I43" s="77">
        <v>0</v>
      </c>
      <c r="J43" s="78">
        <v>0</v>
      </c>
      <c r="K43" s="35">
        <v>0</v>
      </c>
      <c r="L43" s="75" t="s">
        <v>158</v>
      </c>
    </row>
    <row r="44" spans="1:12" s="1" customFormat="1" ht="15" customHeight="1">
      <c r="A44" s="69" t="s">
        <v>186</v>
      </c>
      <c r="B44" s="69"/>
      <c r="C44" s="69"/>
      <c r="D44" s="65" t="s">
        <v>93</v>
      </c>
      <c r="E44" s="65" t="s">
        <v>76</v>
      </c>
      <c r="F44" s="76">
        <v>0</v>
      </c>
      <c r="G44" s="73">
        <f>SUM(H44:H44,K44:K44)</f>
        <v>0</v>
      </c>
      <c r="H44" s="77">
        <v>0</v>
      </c>
      <c r="I44" s="77">
        <v>0</v>
      </c>
      <c r="J44" s="78">
        <v>0</v>
      </c>
      <c r="K44" s="35">
        <v>0</v>
      </c>
      <c r="L44" s="75" t="s">
        <v>158</v>
      </c>
    </row>
    <row r="45" spans="1:12" s="1" customFormat="1" ht="15" customHeight="1">
      <c r="A45" s="69" t="s">
        <v>187</v>
      </c>
      <c r="B45" s="69"/>
      <c r="C45" s="69"/>
      <c r="D45" s="65" t="s">
        <v>93</v>
      </c>
      <c r="E45" s="65" t="s">
        <v>188</v>
      </c>
      <c r="F45" s="76">
        <v>0</v>
      </c>
      <c r="G45" s="73">
        <f>SUM(H45:H45,K45:K45)</f>
        <v>0</v>
      </c>
      <c r="H45" s="80">
        <v>0</v>
      </c>
      <c r="I45" s="80">
        <v>0</v>
      </c>
      <c r="J45" s="35">
        <v>0</v>
      </c>
      <c r="K45" s="35">
        <v>0</v>
      </c>
      <c r="L45" s="75" t="s">
        <v>158</v>
      </c>
    </row>
    <row r="46" spans="1:12" s="1" customFormat="1" ht="15" customHeight="1">
      <c r="A46" s="69" t="s">
        <v>189</v>
      </c>
      <c r="B46" s="69"/>
      <c r="C46" s="69"/>
      <c r="D46" s="65" t="s">
        <v>93</v>
      </c>
      <c r="E46" s="65" t="s">
        <v>190</v>
      </c>
      <c r="F46" s="76">
        <v>5544</v>
      </c>
      <c r="G46" s="73">
        <f>SUM(H46:H46,K46:K46)</f>
        <v>5544</v>
      </c>
      <c r="H46" s="80">
        <v>5544</v>
      </c>
      <c r="I46" s="80">
        <v>5544</v>
      </c>
      <c r="J46" s="35">
        <v>0</v>
      </c>
      <c r="K46" s="35">
        <v>0</v>
      </c>
      <c r="L46" s="75" t="s">
        <v>158</v>
      </c>
    </row>
    <row r="47" spans="1:12" s="1" customFormat="1" ht="15" customHeight="1">
      <c r="A47" s="69" t="s">
        <v>191</v>
      </c>
      <c r="B47" s="69"/>
      <c r="C47" s="69"/>
      <c r="D47" s="65" t="s">
        <v>93</v>
      </c>
      <c r="E47" s="65" t="s">
        <v>192</v>
      </c>
      <c r="F47" s="72">
        <f>SUM(F48:F55,F57:F57,F61:F62,F65:F70,F73:F79,F81:F82)</f>
        <v>1230963.12</v>
      </c>
      <c r="G47" s="73">
        <f>SUM(G48:G55,G57:G57,G61:G62,G65:G70,G73:G79,G81:G82)</f>
        <v>1230963.12</v>
      </c>
      <c r="H47" s="72">
        <f>SUM(H48:H55,H57:H57,H61:H62,H65:H70,H73:H79,H81:H82)</f>
        <v>1230963.12</v>
      </c>
      <c r="I47" s="72">
        <f>SUM(I48:I55,I57:I57,I61:I62,I65:I70,I73:I79,I81:I82)</f>
        <v>1230963.12</v>
      </c>
      <c r="J47" s="72">
        <f>SUM(J48:J55,J57:J57,J61:J62,J65:J70,J73:J79,J81:J82)</f>
        <v>671321.54</v>
      </c>
      <c r="K47" s="74">
        <f>SUM(K48:K55,K57:K57,K61:K62,K65:K70,K73:K79,K81:K82)</f>
        <v>0</v>
      </c>
      <c r="L47" s="75" t="s">
        <v>158</v>
      </c>
    </row>
    <row r="48" spans="1:12" s="1" customFormat="1" ht="15" customHeight="1">
      <c r="A48" s="69" t="s">
        <v>193</v>
      </c>
      <c r="B48" s="69"/>
      <c r="C48" s="69"/>
      <c r="D48" s="65" t="s">
        <v>93</v>
      </c>
      <c r="E48" s="65" t="s">
        <v>194</v>
      </c>
      <c r="F48" s="76">
        <v>74114.15</v>
      </c>
      <c r="G48" s="73">
        <f>SUM(H48:H48,K48:K48)</f>
        <v>74114.15</v>
      </c>
      <c r="H48" s="80">
        <v>74114.15</v>
      </c>
      <c r="I48" s="80">
        <v>74114.15</v>
      </c>
      <c r="J48" s="35">
        <v>74114.15</v>
      </c>
      <c r="K48" s="35">
        <v>0</v>
      </c>
      <c r="L48" s="75" t="s">
        <v>158</v>
      </c>
    </row>
    <row r="49" spans="1:12" s="1" customFormat="1" ht="15" customHeight="1">
      <c r="A49" s="69" t="s">
        <v>195</v>
      </c>
      <c r="B49" s="69"/>
      <c r="C49" s="69"/>
      <c r="D49" s="65" t="s">
        <v>93</v>
      </c>
      <c r="E49" s="65" t="s">
        <v>196</v>
      </c>
      <c r="F49" s="76">
        <v>1615.5</v>
      </c>
      <c r="G49" s="73">
        <f>SUM(H49:H49,K49:K49)</f>
        <v>1615.5</v>
      </c>
      <c r="H49" s="80">
        <v>1615.5</v>
      </c>
      <c r="I49" s="80">
        <v>1615.5</v>
      </c>
      <c r="J49" s="35">
        <v>1615.5</v>
      </c>
      <c r="K49" s="35">
        <v>0</v>
      </c>
      <c r="L49" s="75" t="s">
        <v>158</v>
      </c>
    </row>
    <row r="50" spans="1:12" s="1" customFormat="1" ht="15" customHeight="1">
      <c r="A50" s="69" t="s">
        <v>197</v>
      </c>
      <c r="B50" s="69"/>
      <c r="C50" s="69"/>
      <c r="D50" s="65" t="s">
        <v>93</v>
      </c>
      <c r="E50" s="65" t="s">
        <v>198</v>
      </c>
      <c r="F50" s="76">
        <v>0</v>
      </c>
      <c r="G50" s="73">
        <f>SUM(H50:H50,K50:K50)</f>
        <v>0</v>
      </c>
      <c r="H50" s="80">
        <v>0</v>
      </c>
      <c r="I50" s="80">
        <v>0</v>
      </c>
      <c r="J50" s="35">
        <v>0</v>
      </c>
      <c r="K50" s="35">
        <v>0</v>
      </c>
      <c r="L50" s="75" t="s">
        <v>158</v>
      </c>
    </row>
    <row r="51" spans="1:12" s="1" customFormat="1" ht="15" customHeight="1">
      <c r="A51" s="69" t="s">
        <v>199</v>
      </c>
      <c r="B51" s="69"/>
      <c r="C51" s="69"/>
      <c r="D51" s="65" t="s">
        <v>93</v>
      </c>
      <c r="E51" s="65" t="s">
        <v>200</v>
      </c>
      <c r="F51" s="76">
        <v>4</v>
      </c>
      <c r="G51" s="73">
        <f>SUM(H51:H51,K51:K51)</f>
        <v>4</v>
      </c>
      <c r="H51" s="80">
        <v>4</v>
      </c>
      <c r="I51" s="80">
        <v>4</v>
      </c>
      <c r="J51" s="35">
        <v>4</v>
      </c>
      <c r="K51" s="35">
        <v>0</v>
      </c>
      <c r="L51" s="75" t="s">
        <v>158</v>
      </c>
    </row>
    <row r="52" spans="1:12" s="1" customFormat="1" ht="15" customHeight="1">
      <c r="A52" s="69" t="s">
        <v>201</v>
      </c>
      <c r="B52" s="69"/>
      <c r="C52" s="69"/>
      <c r="D52" s="65" t="s">
        <v>93</v>
      </c>
      <c r="E52" s="65" t="s">
        <v>202</v>
      </c>
      <c r="F52" s="76">
        <v>11906.04</v>
      </c>
      <c r="G52" s="73">
        <f>SUM(H52:H52,K52:K52)</f>
        <v>11906.04</v>
      </c>
      <c r="H52" s="80">
        <v>11906.04</v>
      </c>
      <c r="I52" s="80">
        <v>11906.04</v>
      </c>
      <c r="J52" s="35">
        <v>6211.12</v>
      </c>
      <c r="K52" s="35">
        <v>0</v>
      </c>
      <c r="L52" s="75" t="s">
        <v>158</v>
      </c>
    </row>
    <row r="53" spans="1:12" s="1" customFormat="1" ht="15" customHeight="1">
      <c r="A53" s="69" t="s">
        <v>203</v>
      </c>
      <c r="B53" s="69"/>
      <c r="C53" s="69"/>
      <c r="D53" s="65" t="s">
        <v>93</v>
      </c>
      <c r="E53" s="65" t="s">
        <v>204</v>
      </c>
      <c r="F53" s="76">
        <v>95000</v>
      </c>
      <c r="G53" s="73">
        <f>SUM(H53:H53,K53:K53)</f>
        <v>95000</v>
      </c>
      <c r="H53" s="80">
        <v>95000</v>
      </c>
      <c r="I53" s="80">
        <v>95000</v>
      </c>
      <c r="J53" s="35">
        <v>85000</v>
      </c>
      <c r="K53" s="35">
        <v>0</v>
      </c>
      <c r="L53" s="75" t="s">
        <v>158</v>
      </c>
    </row>
    <row r="54" spans="1:12" s="1" customFormat="1" ht="15" customHeight="1">
      <c r="A54" s="69" t="s">
        <v>205</v>
      </c>
      <c r="B54" s="69"/>
      <c r="C54" s="69"/>
      <c r="D54" s="65" t="s">
        <v>93</v>
      </c>
      <c r="E54" s="65" t="s">
        <v>206</v>
      </c>
      <c r="F54" s="76">
        <v>8086</v>
      </c>
      <c r="G54" s="73">
        <f>SUM(H54:H54,K54:K54)</f>
        <v>8086</v>
      </c>
      <c r="H54" s="80">
        <v>8086</v>
      </c>
      <c r="I54" s="80">
        <v>8086</v>
      </c>
      <c r="J54" s="35">
        <v>8086</v>
      </c>
      <c r="K54" s="35">
        <v>0</v>
      </c>
      <c r="L54" s="75" t="s">
        <v>158</v>
      </c>
    </row>
    <row r="55" spans="1:12" s="1" customFormat="1" ht="15" customHeight="1">
      <c r="A55" s="69" t="s">
        <v>207</v>
      </c>
      <c r="B55" s="69"/>
      <c r="C55" s="69"/>
      <c r="D55" s="65" t="s">
        <v>93</v>
      </c>
      <c r="E55" s="65" t="s">
        <v>208</v>
      </c>
      <c r="F55" s="76">
        <v>0</v>
      </c>
      <c r="G55" s="73">
        <f>SUM(H55:H55,K55:K55)</f>
        <v>0</v>
      </c>
      <c r="H55" s="80">
        <v>0</v>
      </c>
      <c r="I55" s="80">
        <v>0</v>
      </c>
      <c r="J55" s="35">
        <v>0</v>
      </c>
      <c r="K55" s="35">
        <v>0</v>
      </c>
      <c r="L55" s="75" t="s">
        <v>158</v>
      </c>
    </row>
    <row r="56" spans="1:12" s="1" customFormat="1" ht="15" customHeight="1">
      <c r="A56" s="69" t="s">
        <v>209</v>
      </c>
      <c r="B56" s="69"/>
      <c r="C56" s="69"/>
      <c r="D56" s="65" t="s">
        <v>93</v>
      </c>
      <c r="E56" s="65" t="s">
        <v>210</v>
      </c>
      <c r="F56" s="76">
        <v>0</v>
      </c>
      <c r="G56" s="73">
        <f>SUM(H56:H56,K56:K56)</f>
        <v>0</v>
      </c>
      <c r="H56" s="80">
        <v>0</v>
      </c>
      <c r="I56" s="80">
        <v>0</v>
      </c>
      <c r="J56" s="35">
        <v>0</v>
      </c>
      <c r="K56" s="35">
        <v>0</v>
      </c>
      <c r="L56" s="75" t="s">
        <v>158</v>
      </c>
    </row>
    <row r="57" spans="1:12" s="1" customFormat="1" ht="15" customHeight="1">
      <c r="A57" s="69" t="s">
        <v>211</v>
      </c>
      <c r="B57" s="69"/>
      <c r="C57" s="69"/>
      <c r="D57" s="65" t="s">
        <v>93</v>
      </c>
      <c r="E57" s="65" t="s">
        <v>212</v>
      </c>
      <c r="F57" s="76">
        <v>63400</v>
      </c>
      <c r="G57" s="73">
        <f>SUM(H57:H57,K57:K57)</f>
        <v>63400</v>
      </c>
      <c r="H57" s="80">
        <v>63400</v>
      </c>
      <c r="I57" s="80">
        <v>63400</v>
      </c>
      <c r="J57" s="35">
        <v>2400</v>
      </c>
      <c r="K57" s="35">
        <v>0</v>
      </c>
      <c r="L57" s="75" t="s">
        <v>158</v>
      </c>
    </row>
    <row r="58" spans="1:12" s="1" customFormat="1" ht="15" customHeight="1">
      <c r="A58" s="69" t="s">
        <v>213</v>
      </c>
      <c r="B58" s="69"/>
      <c r="C58" s="69"/>
      <c r="D58" s="65" t="s">
        <v>93</v>
      </c>
      <c r="E58" s="65" t="s">
        <v>214</v>
      </c>
      <c r="F58" s="76">
        <v>61000</v>
      </c>
      <c r="G58" s="73">
        <f>SUM(H58:H58,K58:K58)</f>
        <v>61000</v>
      </c>
      <c r="H58" s="80">
        <v>61000</v>
      </c>
      <c r="I58" s="80">
        <v>61000</v>
      </c>
      <c r="J58" s="35">
        <v>0</v>
      </c>
      <c r="K58" s="35">
        <v>0</v>
      </c>
      <c r="L58" s="75" t="s">
        <v>158</v>
      </c>
    </row>
    <row r="59" spans="1:12" s="1" customFormat="1" ht="15" customHeight="1">
      <c r="A59" s="69" t="s">
        <v>215</v>
      </c>
      <c r="B59" s="69"/>
      <c r="C59" s="69"/>
      <c r="D59" s="65" t="s">
        <v>93</v>
      </c>
      <c r="E59" s="65" t="s">
        <v>216</v>
      </c>
      <c r="F59" s="76">
        <v>0</v>
      </c>
      <c r="G59" s="73">
        <f>SUM(H59:H59,K59:K59)</f>
        <v>0</v>
      </c>
      <c r="H59" s="80">
        <v>0</v>
      </c>
      <c r="I59" s="80">
        <v>0</v>
      </c>
      <c r="J59" s="35">
        <v>0</v>
      </c>
      <c r="K59" s="35">
        <v>0</v>
      </c>
      <c r="L59" s="75" t="s">
        <v>158</v>
      </c>
    </row>
    <row r="60" spans="1:12" s="1" customFormat="1" ht="15" customHeight="1">
      <c r="A60" s="69" t="s">
        <v>217</v>
      </c>
      <c r="B60" s="69"/>
      <c r="C60" s="69"/>
      <c r="D60" s="65" t="s">
        <v>93</v>
      </c>
      <c r="E60" s="65" t="s">
        <v>218</v>
      </c>
      <c r="F60" s="76">
        <v>2400</v>
      </c>
      <c r="G60" s="73">
        <f>SUM(H60:H60,K60:K60)</f>
        <v>2400</v>
      </c>
      <c r="H60" s="80">
        <v>2400</v>
      </c>
      <c r="I60" s="80">
        <v>2400</v>
      </c>
      <c r="J60" s="35">
        <v>2400</v>
      </c>
      <c r="K60" s="35">
        <v>0</v>
      </c>
      <c r="L60" s="75" t="s">
        <v>158</v>
      </c>
    </row>
    <row r="61" spans="1:12" s="1" customFormat="1" ht="15" customHeight="1">
      <c r="A61" s="69" t="s">
        <v>219</v>
      </c>
      <c r="B61" s="69"/>
      <c r="C61" s="69"/>
      <c r="D61" s="65" t="s">
        <v>93</v>
      </c>
      <c r="E61" s="65" t="s">
        <v>220</v>
      </c>
      <c r="F61" s="76">
        <v>0</v>
      </c>
      <c r="G61" s="73">
        <f>SUM(H61:H61,K61:K61)</f>
        <v>0</v>
      </c>
      <c r="H61" s="80">
        <v>0</v>
      </c>
      <c r="I61" s="80">
        <v>0</v>
      </c>
      <c r="J61" s="35">
        <v>0</v>
      </c>
      <c r="K61" s="35">
        <v>0</v>
      </c>
      <c r="L61" s="75" t="s">
        <v>158</v>
      </c>
    </row>
    <row r="62" spans="1:12" s="1" customFormat="1" ht="15" customHeight="1">
      <c r="A62" s="69" t="s">
        <v>221</v>
      </c>
      <c r="B62" s="69"/>
      <c r="C62" s="69"/>
      <c r="D62" s="65" t="s">
        <v>93</v>
      </c>
      <c r="E62" s="65" t="s">
        <v>222</v>
      </c>
      <c r="F62" s="76">
        <v>0</v>
      </c>
      <c r="G62" s="73">
        <f>SUM(H62:H62,K62:K62)</f>
        <v>0</v>
      </c>
      <c r="H62" s="80">
        <v>0</v>
      </c>
      <c r="I62" s="80">
        <v>0</v>
      </c>
      <c r="J62" s="35">
        <v>0</v>
      </c>
      <c r="K62" s="35">
        <v>0</v>
      </c>
      <c r="L62" s="75" t="s">
        <v>158</v>
      </c>
    </row>
    <row r="63" spans="1:12" s="1" customFormat="1" ht="15" customHeight="1">
      <c r="A63" s="69" t="s">
        <v>223</v>
      </c>
      <c r="B63" s="69"/>
      <c r="C63" s="69"/>
      <c r="D63" s="65" t="s">
        <v>93</v>
      </c>
      <c r="E63" s="65" t="s">
        <v>224</v>
      </c>
      <c r="F63" s="76">
        <v>0</v>
      </c>
      <c r="G63" s="73">
        <f>SUM(H63:H63,K63:K63)</f>
        <v>0</v>
      </c>
      <c r="H63" s="80">
        <v>0</v>
      </c>
      <c r="I63" s="80">
        <v>0</v>
      </c>
      <c r="J63" s="35">
        <v>0</v>
      </c>
      <c r="K63" s="35">
        <v>0</v>
      </c>
      <c r="L63" s="75" t="s">
        <v>158</v>
      </c>
    </row>
    <row r="64" spans="1:12" s="1" customFormat="1" ht="15" customHeight="1">
      <c r="A64" s="69" t="s">
        <v>225</v>
      </c>
      <c r="B64" s="69"/>
      <c r="C64" s="69"/>
      <c r="D64" s="65" t="s">
        <v>93</v>
      </c>
      <c r="E64" s="65" t="s">
        <v>226</v>
      </c>
      <c r="F64" s="76">
        <v>0</v>
      </c>
      <c r="G64" s="73">
        <f>SUM(H64:H64,K64:K64)</f>
        <v>0</v>
      </c>
      <c r="H64" s="80">
        <v>0</v>
      </c>
      <c r="I64" s="80">
        <v>0</v>
      </c>
      <c r="J64" s="35">
        <v>0</v>
      </c>
      <c r="K64" s="35">
        <v>0</v>
      </c>
      <c r="L64" s="75" t="s">
        <v>158</v>
      </c>
    </row>
    <row r="65" spans="1:12" s="1" customFormat="1" ht="15" customHeight="1">
      <c r="A65" s="69" t="s">
        <v>227</v>
      </c>
      <c r="B65" s="69"/>
      <c r="C65" s="69"/>
      <c r="D65" s="65" t="s">
        <v>93</v>
      </c>
      <c r="E65" s="65" t="s">
        <v>228</v>
      </c>
      <c r="F65" s="76">
        <v>22666</v>
      </c>
      <c r="G65" s="73">
        <f>SUM(H65:H65,K65:K65)</f>
        <v>22666</v>
      </c>
      <c r="H65" s="80">
        <v>22666</v>
      </c>
      <c r="I65" s="80">
        <v>22666</v>
      </c>
      <c r="J65" s="35">
        <v>14736.9</v>
      </c>
      <c r="K65" s="35">
        <v>0</v>
      </c>
      <c r="L65" s="75" t="s">
        <v>158</v>
      </c>
    </row>
    <row r="66" spans="1:12" s="1" customFormat="1" ht="15" customHeight="1">
      <c r="A66" s="69" t="s">
        <v>229</v>
      </c>
      <c r="B66" s="69"/>
      <c r="C66" s="69"/>
      <c r="D66" s="65" t="s">
        <v>93</v>
      </c>
      <c r="E66" s="65" t="s">
        <v>230</v>
      </c>
      <c r="F66" s="76">
        <v>0</v>
      </c>
      <c r="G66" s="73">
        <f>SUM(H66:H66,K66:K66)</f>
        <v>0</v>
      </c>
      <c r="H66" s="80">
        <v>0</v>
      </c>
      <c r="I66" s="80">
        <v>0</v>
      </c>
      <c r="J66" s="35">
        <v>0</v>
      </c>
      <c r="K66" s="35">
        <v>0</v>
      </c>
      <c r="L66" s="75" t="s">
        <v>158</v>
      </c>
    </row>
    <row r="67" spans="1:12" s="1" customFormat="1" ht="15" customHeight="1">
      <c r="A67" s="69" t="s">
        <v>231</v>
      </c>
      <c r="B67" s="69"/>
      <c r="C67" s="69"/>
      <c r="D67" s="65" t="s">
        <v>93</v>
      </c>
      <c r="E67" s="65" t="s">
        <v>232</v>
      </c>
      <c r="F67" s="76">
        <v>0</v>
      </c>
      <c r="G67" s="73">
        <f>SUM(H67:H67,K67:K67)</f>
        <v>0</v>
      </c>
      <c r="H67" s="80">
        <v>0</v>
      </c>
      <c r="I67" s="80">
        <v>0</v>
      </c>
      <c r="J67" s="35">
        <v>0</v>
      </c>
      <c r="K67" s="35">
        <v>0</v>
      </c>
      <c r="L67" s="75" t="s">
        <v>158</v>
      </c>
    </row>
    <row r="68" spans="1:12" s="1" customFormat="1" ht="15" customHeight="1">
      <c r="A68" s="69" t="s">
        <v>233</v>
      </c>
      <c r="B68" s="69"/>
      <c r="C68" s="69"/>
      <c r="D68" s="65" t="s">
        <v>93</v>
      </c>
      <c r="E68" s="65" t="s">
        <v>234</v>
      </c>
      <c r="F68" s="76">
        <v>21823.2</v>
      </c>
      <c r="G68" s="73">
        <f>SUM(H68:H68,K68:K68)</f>
        <v>21823.2</v>
      </c>
      <c r="H68" s="80">
        <v>21823.2</v>
      </c>
      <c r="I68" s="80">
        <v>21823.2</v>
      </c>
      <c r="J68" s="35">
        <v>21823.2</v>
      </c>
      <c r="K68" s="35">
        <v>0</v>
      </c>
      <c r="L68" s="75" t="s">
        <v>158</v>
      </c>
    </row>
    <row r="69" spans="1:12" s="1" customFormat="1" ht="15" customHeight="1">
      <c r="A69" s="69" t="s">
        <v>235</v>
      </c>
      <c r="B69" s="69"/>
      <c r="C69" s="69"/>
      <c r="D69" s="65" t="s">
        <v>93</v>
      </c>
      <c r="E69" s="65" t="s">
        <v>236</v>
      </c>
      <c r="F69" s="76">
        <v>0</v>
      </c>
      <c r="G69" s="73">
        <f>SUM(H69:H69,K69:K69)</f>
        <v>0</v>
      </c>
      <c r="H69" s="80">
        <v>0</v>
      </c>
      <c r="I69" s="80">
        <v>0</v>
      </c>
      <c r="J69" s="35">
        <v>0</v>
      </c>
      <c r="K69" s="35">
        <v>0</v>
      </c>
      <c r="L69" s="75" t="s">
        <v>158</v>
      </c>
    </row>
    <row r="70" spans="1:12" s="1" customFormat="1" ht="15" customHeight="1">
      <c r="A70" s="69" t="s">
        <v>237</v>
      </c>
      <c r="B70" s="69"/>
      <c r="C70" s="69"/>
      <c r="D70" s="65" t="s">
        <v>93</v>
      </c>
      <c r="E70" s="65" t="s">
        <v>238</v>
      </c>
      <c r="F70" s="76">
        <v>0</v>
      </c>
      <c r="G70" s="73">
        <f>SUM(H70:H70,K70:K70)</f>
        <v>0</v>
      </c>
      <c r="H70" s="80">
        <v>0</v>
      </c>
      <c r="I70" s="80">
        <v>0</v>
      </c>
      <c r="J70" s="35">
        <v>0</v>
      </c>
      <c r="K70" s="35">
        <v>0</v>
      </c>
      <c r="L70" s="75" t="s">
        <v>158</v>
      </c>
    </row>
    <row r="71" spans="1:12" s="1" customFormat="1" ht="15" customHeight="1">
      <c r="A71" s="69" t="s">
        <v>239</v>
      </c>
      <c r="B71" s="69"/>
      <c r="C71" s="69"/>
      <c r="D71" s="65" t="s">
        <v>93</v>
      </c>
      <c r="E71" s="65" t="s">
        <v>240</v>
      </c>
      <c r="F71" s="76">
        <v>0</v>
      </c>
      <c r="G71" s="73">
        <f>SUM(H71:H71,K71:K71)</f>
        <v>0</v>
      </c>
      <c r="H71" s="80">
        <v>0</v>
      </c>
      <c r="I71" s="80">
        <v>0</v>
      </c>
      <c r="J71" s="35">
        <v>0</v>
      </c>
      <c r="K71" s="35">
        <v>0</v>
      </c>
      <c r="L71" s="75" t="s">
        <v>158</v>
      </c>
    </row>
    <row r="72" spans="1:12" s="1" customFormat="1" ht="15" customHeight="1">
      <c r="A72" s="69" t="s">
        <v>241</v>
      </c>
      <c r="B72" s="69"/>
      <c r="C72" s="69"/>
      <c r="D72" s="65" t="s">
        <v>93</v>
      </c>
      <c r="E72" s="65" t="s">
        <v>242</v>
      </c>
      <c r="F72" s="76">
        <v>0</v>
      </c>
      <c r="G72" s="73">
        <f>SUM(H72:H72,K72:K72)</f>
        <v>0</v>
      </c>
      <c r="H72" s="80">
        <v>0</v>
      </c>
      <c r="I72" s="80">
        <v>0</v>
      </c>
      <c r="J72" s="35">
        <v>0</v>
      </c>
      <c r="K72" s="35">
        <v>0</v>
      </c>
      <c r="L72" s="75" t="s">
        <v>158</v>
      </c>
    </row>
    <row r="73" spans="1:12" s="1" customFormat="1" ht="15" customHeight="1">
      <c r="A73" s="69" t="s">
        <v>243</v>
      </c>
      <c r="B73" s="69"/>
      <c r="C73" s="69"/>
      <c r="D73" s="65" t="s">
        <v>93</v>
      </c>
      <c r="E73" s="65" t="s">
        <v>244</v>
      </c>
      <c r="F73" s="76">
        <v>0</v>
      </c>
      <c r="G73" s="73">
        <f>SUM(H73:H73,K73:K73)</f>
        <v>0</v>
      </c>
      <c r="H73" s="80">
        <v>0</v>
      </c>
      <c r="I73" s="80">
        <v>0</v>
      </c>
      <c r="J73" s="35">
        <v>0</v>
      </c>
      <c r="K73" s="35">
        <v>0</v>
      </c>
      <c r="L73" s="75" t="s">
        <v>158</v>
      </c>
    </row>
    <row r="74" spans="1:12" s="1" customFormat="1" ht="15" customHeight="1">
      <c r="A74" s="69" t="s">
        <v>245</v>
      </c>
      <c r="B74" s="69"/>
      <c r="C74" s="69"/>
      <c r="D74" s="65" t="s">
        <v>93</v>
      </c>
      <c r="E74" s="65" t="s">
        <v>246</v>
      </c>
      <c r="F74" s="76">
        <v>71785.08</v>
      </c>
      <c r="G74" s="73">
        <f>SUM(H74:H74,K74:K74)</f>
        <v>71785.08</v>
      </c>
      <c r="H74" s="80">
        <v>71785.08</v>
      </c>
      <c r="I74" s="80">
        <v>71785.08</v>
      </c>
      <c r="J74" s="35">
        <v>71785.08</v>
      </c>
      <c r="K74" s="35">
        <v>0</v>
      </c>
      <c r="L74" s="75" t="s">
        <v>158</v>
      </c>
    </row>
    <row r="75" spans="1:12" s="1" customFormat="1" ht="15" customHeight="1">
      <c r="A75" s="69" t="s">
        <v>247</v>
      </c>
      <c r="B75" s="69"/>
      <c r="C75" s="69"/>
      <c r="D75" s="65" t="s">
        <v>93</v>
      </c>
      <c r="E75" s="65" t="s">
        <v>248</v>
      </c>
      <c r="F75" s="76">
        <v>0</v>
      </c>
      <c r="G75" s="73">
        <f>SUM(H75:H75,K75:K75)</f>
        <v>0</v>
      </c>
      <c r="H75" s="80">
        <v>0</v>
      </c>
      <c r="I75" s="80">
        <v>0</v>
      </c>
      <c r="J75" s="35">
        <v>0</v>
      </c>
      <c r="K75" s="35">
        <v>0</v>
      </c>
      <c r="L75" s="75" t="s">
        <v>158</v>
      </c>
    </row>
    <row r="76" spans="1:12" s="1" customFormat="1" ht="15" customHeight="1">
      <c r="A76" s="69" t="s">
        <v>249</v>
      </c>
      <c r="B76" s="69"/>
      <c r="C76" s="69"/>
      <c r="D76" s="65" t="s">
        <v>93</v>
      </c>
      <c r="E76" s="65" t="s">
        <v>250</v>
      </c>
      <c r="F76" s="76">
        <v>56914.27</v>
      </c>
      <c r="G76" s="73">
        <f>SUM(H76:H76,K76:K76)</f>
        <v>56914.27</v>
      </c>
      <c r="H76" s="80">
        <v>56914.27</v>
      </c>
      <c r="I76" s="80">
        <v>56914.27</v>
      </c>
      <c r="J76" s="35">
        <v>56914.27</v>
      </c>
      <c r="K76" s="35">
        <v>0</v>
      </c>
      <c r="L76" s="75" t="s">
        <v>158</v>
      </c>
    </row>
    <row r="77" spans="1:12" s="1" customFormat="1" ht="15" customHeight="1">
      <c r="A77" s="69" t="s">
        <v>251</v>
      </c>
      <c r="B77" s="69"/>
      <c r="C77" s="69"/>
      <c r="D77" s="65" t="s">
        <v>93</v>
      </c>
      <c r="E77" s="65" t="s">
        <v>252</v>
      </c>
      <c r="F77" s="76">
        <v>1872</v>
      </c>
      <c r="G77" s="73">
        <f>SUM(H77:H77,K77:K77)</f>
        <v>1872</v>
      </c>
      <c r="H77" s="80">
        <v>1872</v>
      </c>
      <c r="I77" s="80">
        <v>1872</v>
      </c>
      <c r="J77" s="35">
        <v>1872</v>
      </c>
      <c r="K77" s="35">
        <v>0</v>
      </c>
      <c r="L77" s="75" t="s">
        <v>158</v>
      </c>
    </row>
    <row r="78" spans="1:12" s="1" customFormat="1" ht="15" customHeight="1">
      <c r="A78" s="69" t="s">
        <v>253</v>
      </c>
      <c r="B78" s="69"/>
      <c r="C78" s="69"/>
      <c r="D78" s="65" t="s">
        <v>93</v>
      </c>
      <c r="E78" s="65" t="s">
        <v>254</v>
      </c>
      <c r="F78" s="76">
        <v>0</v>
      </c>
      <c r="G78" s="73">
        <f>SUM(H78:H78,K78:K78)</f>
        <v>0</v>
      </c>
      <c r="H78" s="80">
        <v>0</v>
      </c>
      <c r="I78" s="80">
        <v>0</v>
      </c>
      <c r="J78" s="35">
        <v>0</v>
      </c>
      <c r="K78" s="35">
        <v>0</v>
      </c>
      <c r="L78" s="75" t="s">
        <v>158</v>
      </c>
    </row>
    <row r="79" spans="1:12" s="1" customFormat="1" ht="15" customHeight="1">
      <c r="A79" s="69" t="s">
        <v>255</v>
      </c>
      <c r="B79" s="69"/>
      <c r="C79" s="69"/>
      <c r="D79" s="65" t="s">
        <v>93</v>
      </c>
      <c r="E79" s="65" t="s">
        <v>256</v>
      </c>
      <c r="F79" s="76">
        <v>5400</v>
      </c>
      <c r="G79" s="73">
        <f>SUM(H79:H79,K79:K79)</f>
        <v>5400</v>
      </c>
      <c r="H79" s="80">
        <v>5400</v>
      </c>
      <c r="I79" s="80">
        <v>5400</v>
      </c>
      <c r="J79" s="35">
        <v>5400</v>
      </c>
      <c r="K79" s="35">
        <v>0</v>
      </c>
      <c r="L79" s="75" t="s">
        <v>158</v>
      </c>
    </row>
    <row r="80" spans="1:12" s="1" customFormat="1" ht="15" customHeight="1">
      <c r="A80" s="69" t="s">
        <v>257</v>
      </c>
      <c r="B80" s="69"/>
      <c r="C80" s="69"/>
      <c r="D80" s="65" t="s">
        <v>93</v>
      </c>
      <c r="E80" s="65" t="s">
        <v>258</v>
      </c>
      <c r="F80" s="76">
        <v>0</v>
      </c>
      <c r="G80" s="73">
        <f>SUM(H80:H80,K80:K80)</f>
        <v>0</v>
      </c>
      <c r="H80" s="80">
        <v>0</v>
      </c>
      <c r="I80" s="80">
        <v>0</v>
      </c>
      <c r="J80" s="35">
        <v>0</v>
      </c>
      <c r="K80" s="35">
        <v>0</v>
      </c>
      <c r="L80" s="75" t="s">
        <v>158</v>
      </c>
    </row>
    <row r="81" spans="1:12" s="1" customFormat="1" ht="15" customHeight="1">
      <c r="A81" s="69" t="s">
        <v>259</v>
      </c>
      <c r="B81" s="69"/>
      <c r="C81" s="69"/>
      <c r="D81" s="65" t="s">
        <v>93</v>
      </c>
      <c r="E81" s="65" t="s">
        <v>260</v>
      </c>
      <c r="F81" s="76">
        <v>0</v>
      </c>
      <c r="G81" s="73">
        <f>SUM(H81:H81,K81:K81)</f>
        <v>0</v>
      </c>
      <c r="H81" s="80">
        <v>0</v>
      </c>
      <c r="I81" s="80">
        <v>0</v>
      </c>
      <c r="J81" s="35">
        <v>0</v>
      </c>
      <c r="K81" s="35">
        <v>0</v>
      </c>
      <c r="L81" s="75" t="s">
        <v>158</v>
      </c>
    </row>
    <row r="82" spans="1:12" s="1" customFormat="1" ht="15" customHeight="1">
      <c r="A82" s="69" t="s">
        <v>261</v>
      </c>
      <c r="B82" s="69"/>
      <c r="C82" s="69"/>
      <c r="D82" s="65" t="s">
        <v>93</v>
      </c>
      <c r="E82" s="65" t="s">
        <v>262</v>
      </c>
      <c r="F82" s="76">
        <v>796376.88</v>
      </c>
      <c r="G82" s="73">
        <f>SUM(H82:H82,K82:K82)</f>
        <v>796376.88</v>
      </c>
      <c r="H82" s="80">
        <v>796376.88</v>
      </c>
      <c r="I82" s="80">
        <v>796376.88</v>
      </c>
      <c r="J82" s="35">
        <v>321359.32</v>
      </c>
      <c r="K82" s="35">
        <v>0</v>
      </c>
      <c r="L82" s="75" t="s">
        <v>158</v>
      </c>
    </row>
    <row r="83" spans="1:12" s="1" customFormat="1" ht="15" customHeight="1">
      <c r="A83" s="69" t="s">
        <v>263</v>
      </c>
      <c r="B83" s="69"/>
      <c r="C83" s="69"/>
      <c r="D83" s="65" t="s">
        <v>93</v>
      </c>
      <c r="E83" s="65" t="s">
        <v>264</v>
      </c>
      <c r="F83" s="76">
        <v>4055.91</v>
      </c>
      <c r="G83" s="73">
        <f>SUM(H83:H83,K83:K83)</f>
        <v>4055.91</v>
      </c>
      <c r="H83" s="80">
        <v>4055.91</v>
      </c>
      <c r="I83" s="80">
        <v>4055.91</v>
      </c>
      <c r="J83" s="35">
        <v>4055.91</v>
      </c>
      <c r="K83" s="35">
        <v>0</v>
      </c>
      <c r="L83" s="75" t="s">
        <v>158</v>
      </c>
    </row>
    <row r="84" spans="1:12" s="1" customFormat="1" ht="15" customHeight="1">
      <c r="A84" s="69" t="s">
        <v>265</v>
      </c>
      <c r="B84" s="69"/>
      <c r="C84" s="69"/>
      <c r="D84" s="65" t="s">
        <v>93</v>
      </c>
      <c r="E84" s="65" t="s">
        <v>266</v>
      </c>
      <c r="F84" s="76">
        <v>2715</v>
      </c>
      <c r="G84" s="73">
        <f>SUM(H84:H84,K84:K84)</f>
        <v>2715</v>
      </c>
      <c r="H84" s="80">
        <v>2715</v>
      </c>
      <c r="I84" s="80">
        <v>2715</v>
      </c>
      <c r="J84" s="35">
        <v>2715</v>
      </c>
      <c r="K84" s="35">
        <v>0</v>
      </c>
      <c r="L84" s="75" t="s">
        <v>158</v>
      </c>
    </row>
    <row r="85" spans="1:12" s="1" customFormat="1" ht="15" customHeight="1">
      <c r="A85" s="69" t="s">
        <v>267</v>
      </c>
      <c r="B85" s="69"/>
      <c r="C85" s="69"/>
      <c r="D85" s="65" t="s">
        <v>93</v>
      </c>
      <c r="E85" s="65" t="s">
        <v>268</v>
      </c>
      <c r="F85" s="76">
        <v>0</v>
      </c>
      <c r="G85" s="73">
        <f>SUM(H85:H85,K85:K85)</f>
        <v>0</v>
      </c>
      <c r="H85" s="80">
        <v>0</v>
      </c>
      <c r="I85" s="80">
        <v>0</v>
      </c>
      <c r="J85" s="35">
        <v>0</v>
      </c>
      <c r="K85" s="35">
        <v>0</v>
      </c>
      <c r="L85" s="75" t="s">
        <v>158</v>
      </c>
    </row>
    <row r="86" spans="1:12" s="1" customFormat="1" ht="15" customHeight="1">
      <c r="A86" s="69" t="s">
        <v>269</v>
      </c>
      <c r="B86" s="69"/>
      <c r="C86" s="69"/>
      <c r="D86" s="65" t="s">
        <v>93</v>
      </c>
      <c r="E86" s="65" t="s">
        <v>270</v>
      </c>
      <c r="F86" s="72">
        <f>SUM(F87:F96)</f>
        <v>1653743.36</v>
      </c>
      <c r="G86" s="73">
        <f>SUM(G87:G96)</f>
        <v>1653743.36</v>
      </c>
      <c r="H86" s="72">
        <f>SUM(H87:H96)</f>
        <v>1653743.36</v>
      </c>
      <c r="I86" s="72">
        <f>SUM(I87:I96)</f>
        <v>1653743.36</v>
      </c>
      <c r="J86" s="72">
        <f>SUM(J87:J96)</f>
        <v>58907.46</v>
      </c>
      <c r="K86" s="72">
        <f>SUM(K87:K96)</f>
        <v>0</v>
      </c>
      <c r="L86" s="74">
        <f>SUM(L87:L96)</f>
        <v>0</v>
      </c>
    </row>
    <row r="87" spans="1:12" s="1" customFormat="1" ht="15" customHeight="1">
      <c r="A87" s="69" t="s">
        <v>271</v>
      </c>
      <c r="B87" s="69"/>
      <c r="C87" s="69"/>
      <c r="D87" s="65" t="s">
        <v>93</v>
      </c>
      <c r="E87" s="65" t="s">
        <v>272</v>
      </c>
      <c r="F87" s="76">
        <v>1594835.9</v>
      </c>
      <c r="G87" s="73">
        <f>SUM(H87:H87,K87:K87)</f>
        <v>1594835.9</v>
      </c>
      <c r="H87" s="80">
        <v>1594835.9</v>
      </c>
      <c r="I87" s="80">
        <v>1594835.9</v>
      </c>
      <c r="J87" s="35">
        <v>0</v>
      </c>
      <c r="K87" s="35">
        <v>0</v>
      </c>
      <c r="L87" s="33">
        <v>0</v>
      </c>
    </row>
    <row r="88" spans="1:12" s="1" customFormat="1" ht="15" customHeight="1">
      <c r="A88" s="69" t="s">
        <v>273</v>
      </c>
      <c r="B88" s="69"/>
      <c r="C88" s="69"/>
      <c r="D88" s="65" t="s">
        <v>93</v>
      </c>
      <c r="E88" s="65" t="s">
        <v>274</v>
      </c>
      <c r="F88" s="76">
        <v>31148</v>
      </c>
      <c r="G88" s="73">
        <f>SUM(H88:H88,K88:K88)</f>
        <v>31148</v>
      </c>
      <c r="H88" s="80">
        <v>31148</v>
      </c>
      <c r="I88" s="80">
        <v>31148</v>
      </c>
      <c r="J88" s="35">
        <v>31148</v>
      </c>
      <c r="K88" s="35">
        <v>0</v>
      </c>
      <c r="L88" s="33">
        <v>0</v>
      </c>
    </row>
    <row r="89" spans="1:12" s="1" customFormat="1" ht="15" customHeight="1">
      <c r="A89" s="69" t="s">
        <v>275</v>
      </c>
      <c r="B89" s="69"/>
      <c r="C89" s="69"/>
      <c r="D89" s="65" t="s">
        <v>93</v>
      </c>
      <c r="E89" s="65" t="s">
        <v>276</v>
      </c>
      <c r="F89" s="76">
        <v>19984</v>
      </c>
      <c r="G89" s="73">
        <f>SUM(H89:H89,K89:K89)</f>
        <v>19984</v>
      </c>
      <c r="H89" s="80">
        <v>19984</v>
      </c>
      <c r="I89" s="80">
        <v>19984</v>
      </c>
      <c r="J89" s="35">
        <v>19984</v>
      </c>
      <c r="K89" s="35">
        <v>0</v>
      </c>
      <c r="L89" s="33">
        <v>0</v>
      </c>
    </row>
    <row r="90" spans="1:12" s="1" customFormat="1" ht="15" customHeight="1">
      <c r="A90" s="69" t="s">
        <v>277</v>
      </c>
      <c r="B90" s="69"/>
      <c r="C90" s="69"/>
      <c r="D90" s="65" t="s">
        <v>93</v>
      </c>
      <c r="E90" s="65" t="s">
        <v>278</v>
      </c>
      <c r="F90" s="76">
        <v>0</v>
      </c>
      <c r="G90" s="73">
        <f>SUM(H90:H90,K90:K90)</f>
        <v>0</v>
      </c>
      <c r="H90" s="80">
        <v>0</v>
      </c>
      <c r="I90" s="80">
        <v>0</v>
      </c>
      <c r="J90" s="35">
        <v>0</v>
      </c>
      <c r="K90" s="35">
        <v>0</v>
      </c>
      <c r="L90" s="33">
        <v>0</v>
      </c>
    </row>
    <row r="91" spans="1:12" s="1" customFormat="1" ht="15" customHeight="1">
      <c r="A91" s="69" t="s">
        <v>279</v>
      </c>
      <c r="B91" s="69"/>
      <c r="C91" s="69"/>
      <c r="D91" s="65" t="s">
        <v>93</v>
      </c>
      <c r="E91" s="65" t="s">
        <v>280</v>
      </c>
      <c r="F91" s="76">
        <v>0</v>
      </c>
      <c r="G91" s="73">
        <f>SUM(H91:H91,K91:K91)</f>
        <v>0</v>
      </c>
      <c r="H91" s="80">
        <v>0</v>
      </c>
      <c r="I91" s="80">
        <v>0</v>
      </c>
      <c r="J91" s="35">
        <v>0</v>
      </c>
      <c r="K91" s="35">
        <v>0</v>
      </c>
      <c r="L91" s="33">
        <v>0</v>
      </c>
    </row>
    <row r="92" spans="1:12" s="1" customFormat="1" ht="15" customHeight="1">
      <c r="A92" s="69" t="s">
        <v>281</v>
      </c>
      <c r="B92" s="69"/>
      <c r="C92" s="69"/>
      <c r="D92" s="65" t="s">
        <v>93</v>
      </c>
      <c r="E92" s="65" t="s">
        <v>282</v>
      </c>
      <c r="F92" s="76">
        <v>0</v>
      </c>
      <c r="G92" s="73">
        <f>SUM(H92:H92,K92:K92)</f>
        <v>0</v>
      </c>
      <c r="H92" s="80">
        <v>0</v>
      </c>
      <c r="I92" s="80">
        <v>0</v>
      </c>
      <c r="J92" s="35">
        <v>0</v>
      </c>
      <c r="K92" s="35">
        <v>0</v>
      </c>
      <c r="L92" s="33">
        <v>0</v>
      </c>
    </row>
    <row r="93" spans="1:12" s="3" customFormat="1" ht="14.25" customHeight="1">
      <c r="A93" s="69" t="s">
        <v>283</v>
      </c>
      <c r="B93" s="69"/>
      <c r="C93" s="69"/>
      <c r="D93" s="65" t="s">
        <v>93</v>
      </c>
      <c r="E93" s="65" t="s">
        <v>284</v>
      </c>
      <c r="F93" s="76">
        <v>0</v>
      </c>
      <c r="G93" s="73">
        <f>SUM(H93:H93,K93:K93)</f>
        <v>0</v>
      </c>
      <c r="H93" s="80">
        <v>0</v>
      </c>
      <c r="I93" s="80">
        <v>0</v>
      </c>
      <c r="J93" s="35">
        <v>0</v>
      </c>
      <c r="K93" s="35">
        <v>0</v>
      </c>
      <c r="L93" s="33">
        <v>0</v>
      </c>
    </row>
    <row r="94" spans="1:12" s="3" customFormat="1" ht="14.25" customHeight="1">
      <c r="A94" s="69" t="s">
        <v>285</v>
      </c>
      <c r="B94" s="69"/>
      <c r="C94" s="69"/>
      <c r="D94" s="65" t="s">
        <v>93</v>
      </c>
      <c r="E94" s="65" t="s">
        <v>286</v>
      </c>
      <c r="F94" s="76">
        <v>0</v>
      </c>
      <c r="G94" s="73">
        <f>SUM(H94:H94,K94:K94)</f>
        <v>0</v>
      </c>
      <c r="H94" s="80">
        <v>0</v>
      </c>
      <c r="I94" s="80">
        <v>0</v>
      </c>
      <c r="J94" s="35">
        <v>0</v>
      </c>
      <c r="K94" s="35">
        <v>0</v>
      </c>
      <c r="L94" s="33">
        <v>0</v>
      </c>
    </row>
    <row r="95" spans="1:12" s="1" customFormat="1" ht="15" customHeight="1">
      <c r="A95" s="69" t="s">
        <v>287</v>
      </c>
      <c r="B95" s="69"/>
      <c r="C95" s="69"/>
      <c r="D95" s="65" t="s">
        <v>93</v>
      </c>
      <c r="E95" s="65" t="s">
        <v>288</v>
      </c>
      <c r="F95" s="76">
        <v>0</v>
      </c>
      <c r="G95" s="73">
        <f>SUM(H95:H95,K95:K95)</f>
        <v>0</v>
      </c>
      <c r="H95" s="80">
        <v>0</v>
      </c>
      <c r="I95" s="80">
        <v>0</v>
      </c>
      <c r="J95" s="35">
        <v>0</v>
      </c>
      <c r="K95" s="35">
        <v>0</v>
      </c>
      <c r="L95" s="33">
        <v>0</v>
      </c>
    </row>
    <row r="96" spans="1:12" s="43" customFormat="1" ht="15" customHeight="1">
      <c r="A96" s="69" t="s">
        <v>289</v>
      </c>
      <c r="B96" s="69"/>
      <c r="C96" s="69"/>
      <c r="D96" s="65" t="s">
        <v>93</v>
      </c>
      <c r="E96" s="65" t="s">
        <v>290</v>
      </c>
      <c r="F96" s="76">
        <v>7775.46</v>
      </c>
      <c r="G96" s="73">
        <f>SUM(H96:H96,K96:K96)</f>
        <v>7775.46</v>
      </c>
      <c r="H96" s="80">
        <v>7775.46</v>
      </c>
      <c r="I96" s="80">
        <v>7775.46</v>
      </c>
      <c r="J96" s="35">
        <v>7775.46</v>
      </c>
      <c r="K96" s="35">
        <v>0</v>
      </c>
      <c r="L96" s="33">
        <v>0</v>
      </c>
    </row>
    <row r="97" spans="1:12" s="43" customFormat="1" ht="15" customHeight="1">
      <c r="A97" s="69" t="s">
        <v>291</v>
      </c>
      <c r="B97" s="69"/>
      <c r="C97" s="69"/>
      <c r="D97" s="65" t="s">
        <v>93</v>
      </c>
      <c r="E97" s="65" t="s">
        <v>292</v>
      </c>
      <c r="F97" s="76">
        <v>4775.46</v>
      </c>
      <c r="G97" s="73">
        <f>SUM(H97:H97,K97:K97)</f>
        <v>4775.46</v>
      </c>
      <c r="H97" s="80">
        <v>4775.46</v>
      </c>
      <c r="I97" s="80">
        <v>4775.46</v>
      </c>
      <c r="J97" s="35">
        <v>4775.46</v>
      </c>
      <c r="K97" s="35">
        <v>0</v>
      </c>
      <c r="L97" s="33">
        <v>0</v>
      </c>
    </row>
    <row r="98" spans="1:12" s="43" customFormat="1" ht="15" customHeight="1">
      <c r="A98" s="69" t="s">
        <v>293</v>
      </c>
      <c r="B98" s="69"/>
      <c r="C98" s="69"/>
      <c r="D98" s="65" t="s">
        <v>93</v>
      </c>
      <c r="E98" s="65" t="s">
        <v>294</v>
      </c>
      <c r="F98" s="76">
        <v>0</v>
      </c>
      <c r="G98" s="73">
        <f>SUM(H98:H98,K98:K98)</f>
        <v>0</v>
      </c>
      <c r="H98" s="80">
        <v>0</v>
      </c>
      <c r="I98" s="80">
        <v>0</v>
      </c>
      <c r="J98" s="35">
        <v>0</v>
      </c>
      <c r="K98" s="75" t="s">
        <v>158</v>
      </c>
      <c r="L98" s="75" t="s">
        <v>158</v>
      </c>
    </row>
    <row r="99" spans="1:12" s="43" customFormat="1" ht="15" customHeight="1">
      <c r="A99" s="69" t="s">
        <v>295</v>
      </c>
      <c r="B99" s="69"/>
      <c r="C99" s="69"/>
      <c r="D99" s="65" t="s">
        <v>93</v>
      </c>
      <c r="E99" s="65" t="s">
        <v>296</v>
      </c>
      <c r="F99" s="76">
        <v>0</v>
      </c>
      <c r="G99" s="81" t="s">
        <v>158</v>
      </c>
      <c r="H99" s="81" t="s">
        <v>158</v>
      </c>
      <c r="I99" s="81" t="s">
        <v>158</v>
      </c>
      <c r="J99" s="75" t="s">
        <v>158</v>
      </c>
      <c r="K99" s="75" t="s">
        <v>158</v>
      </c>
      <c r="L99" s="75" t="s">
        <v>158</v>
      </c>
    </row>
    <row r="100" spans="1:12" s="43" customFormat="1" ht="15" customHeight="1">
      <c r="A100" s="69" t="s">
        <v>297</v>
      </c>
      <c r="B100" s="69"/>
      <c r="C100" s="69"/>
      <c r="D100" s="65" t="s">
        <v>93</v>
      </c>
      <c r="E100" s="65" t="s">
        <v>298</v>
      </c>
      <c r="F100" s="76">
        <v>0</v>
      </c>
      <c r="G100" s="81" t="s">
        <v>158</v>
      </c>
      <c r="H100" s="81" t="s">
        <v>158</v>
      </c>
      <c r="I100" s="81" t="s">
        <v>158</v>
      </c>
      <c r="J100" s="75" t="s">
        <v>158</v>
      </c>
      <c r="K100" s="75" t="s">
        <v>158</v>
      </c>
      <c r="L100" s="75" t="s">
        <v>158</v>
      </c>
    </row>
    <row r="101" spans="1:12" s="43" customFormat="1" ht="15" customHeight="1">
      <c r="A101" s="69" t="s">
        <v>299</v>
      </c>
      <c r="B101" s="69"/>
      <c r="C101" s="69"/>
      <c r="D101" s="65" t="s">
        <v>93</v>
      </c>
      <c r="E101" s="65" t="s">
        <v>300</v>
      </c>
      <c r="F101" s="76">
        <v>0</v>
      </c>
      <c r="G101" s="81" t="s">
        <v>158</v>
      </c>
      <c r="H101" s="81" t="s">
        <v>158</v>
      </c>
      <c r="I101" s="81" t="s">
        <v>158</v>
      </c>
      <c r="J101" s="75" t="s">
        <v>158</v>
      </c>
      <c r="K101" s="75" t="s">
        <v>158</v>
      </c>
      <c r="L101" s="75" t="s">
        <v>158</v>
      </c>
    </row>
    <row r="102" spans="1:12" s="43" customFormat="1" ht="15" customHeight="1">
      <c r="A102" s="69" t="s">
        <v>301</v>
      </c>
      <c r="B102" s="69"/>
      <c r="C102" s="69"/>
      <c r="D102" s="65" t="s">
        <v>93</v>
      </c>
      <c r="E102" s="65" t="s">
        <v>302</v>
      </c>
      <c r="F102" s="76">
        <v>0</v>
      </c>
      <c r="G102" s="81" t="s">
        <v>158</v>
      </c>
      <c r="H102" s="81" t="s">
        <v>158</v>
      </c>
      <c r="I102" s="81" t="s">
        <v>158</v>
      </c>
      <c r="J102" s="75" t="s">
        <v>158</v>
      </c>
      <c r="K102" s="75" t="s">
        <v>158</v>
      </c>
      <c r="L102" s="75" t="s">
        <v>158</v>
      </c>
    </row>
    <row r="103" spans="1:12" s="43" customFormat="1" ht="15" customHeight="1">
      <c r="A103" s="69" t="s">
        <v>303</v>
      </c>
      <c r="B103" s="69"/>
      <c r="C103" s="69"/>
      <c r="D103" s="65" t="s">
        <v>93</v>
      </c>
      <c r="E103" s="65" t="s">
        <v>304</v>
      </c>
      <c r="F103" s="76">
        <v>0</v>
      </c>
      <c r="G103" s="73">
        <f>SUM(H103:H103,K103:K103)</f>
        <v>0</v>
      </c>
      <c r="H103" s="80">
        <v>0</v>
      </c>
      <c r="I103" s="80">
        <v>0</v>
      </c>
      <c r="J103" s="35">
        <v>0</v>
      </c>
      <c r="K103" s="35">
        <v>0</v>
      </c>
      <c r="L103" s="75" t="s">
        <v>158</v>
      </c>
    </row>
    <row r="104" spans="1:12" s="43" customFormat="1" ht="15" customHeight="1">
      <c r="A104" s="69" t="s">
        <v>305</v>
      </c>
      <c r="B104" s="69"/>
      <c r="C104" s="69"/>
      <c r="D104" s="65" t="s">
        <v>93</v>
      </c>
      <c r="E104" s="65" t="s">
        <v>306</v>
      </c>
      <c r="F104" s="76">
        <v>0</v>
      </c>
      <c r="G104" s="73">
        <f>SUM(H104:H104,K104:K104)</f>
        <v>0</v>
      </c>
      <c r="H104" s="80">
        <v>0</v>
      </c>
      <c r="I104" s="80">
        <v>0</v>
      </c>
      <c r="J104" s="35">
        <v>0</v>
      </c>
      <c r="K104" s="35">
        <v>0</v>
      </c>
      <c r="L104" s="75" t="s">
        <v>158</v>
      </c>
    </row>
    <row r="105" spans="1:12" s="43" customFormat="1" ht="15" customHeight="1">
      <c r="A105" s="69" t="s">
        <v>307</v>
      </c>
      <c r="B105" s="69"/>
      <c r="C105" s="69"/>
      <c r="D105" s="65" t="s">
        <v>93</v>
      </c>
      <c r="E105" s="65" t="s">
        <v>308</v>
      </c>
      <c r="F105" s="76">
        <v>0</v>
      </c>
      <c r="G105" s="73">
        <f>SUM(H105:H105,K105:K105)</f>
        <v>0</v>
      </c>
      <c r="H105" s="80">
        <v>0</v>
      </c>
      <c r="I105" s="80">
        <v>0</v>
      </c>
      <c r="J105" s="35">
        <v>0</v>
      </c>
      <c r="K105" s="35">
        <v>0</v>
      </c>
      <c r="L105" s="75" t="s">
        <v>158</v>
      </c>
    </row>
    <row r="106" spans="1:12" s="43" customFormat="1" ht="15" customHeight="1">
      <c r="A106" s="69" t="s">
        <v>309</v>
      </c>
      <c r="B106" s="69"/>
      <c r="C106" s="69"/>
      <c r="D106" s="65" t="s">
        <v>93</v>
      </c>
      <c r="E106" s="65" t="s">
        <v>310</v>
      </c>
      <c r="F106" s="76">
        <v>0</v>
      </c>
      <c r="G106" s="73">
        <f>SUM(H106:H106,K106:K106)</f>
        <v>0</v>
      </c>
      <c r="H106" s="80">
        <v>0</v>
      </c>
      <c r="I106" s="80">
        <v>0</v>
      </c>
      <c r="J106" s="35">
        <v>0</v>
      </c>
      <c r="K106" s="35">
        <v>0</v>
      </c>
      <c r="L106" s="75" t="s">
        <v>158</v>
      </c>
    </row>
    <row r="107" spans="1:12" s="43" customFormat="1" ht="15" customHeight="1">
      <c r="A107" s="69" t="s">
        <v>311</v>
      </c>
      <c r="B107" s="69"/>
      <c r="C107" s="69"/>
      <c r="D107" s="65" t="s">
        <v>93</v>
      </c>
      <c r="E107" s="65" t="s">
        <v>312</v>
      </c>
      <c r="F107" s="76">
        <v>0</v>
      </c>
      <c r="G107" s="73">
        <f>SUM(H107:H107,K107:K107)</f>
        <v>0</v>
      </c>
      <c r="H107" s="80">
        <v>0</v>
      </c>
      <c r="I107" s="80">
        <v>0</v>
      </c>
      <c r="J107" s="35">
        <v>0</v>
      </c>
      <c r="K107" s="35">
        <v>0</v>
      </c>
      <c r="L107" s="33">
        <v>0</v>
      </c>
    </row>
    <row r="108" spans="1:12" s="43" customFormat="1" ht="15" customHeight="1">
      <c r="A108" s="69" t="s">
        <v>313</v>
      </c>
      <c r="B108" s="69"/>
      <c r="C108" s="69"/>
      <c r="D108" s="65" t="s">
        <v>93</v>
      </c>
      <c r="E108" s="65" t="s">
        <v>314</v>
      </c>
      <c r="F108" s="72">
        <f>SUM(F109:F112,F124:F124)</f>
        <v>2516803.78</v>
      </c>
      <c r="G108" s="72">
        <f>SUM(G109:G112,G124:G124)</f>
        <v>2516803.78</v>
      </c>
      <c r="H108" s="72">
        <f>SUM(H109:H112,H124:H124)</f>
        <v>2516803.78</v>
      </c>
      <c r="I108" s="72">
        <f>SUM(I109:I112,I124:I124)</f>
        <v>2516803.78</v>
      </c>
      <c r="J108" s="72">
        <f>SUM(J109:J112,J124:J124)</f>
        <v>389750.3</v>
      </c>
      <c r="K108" s="72">
        <f>SUM(K109:K112,K124:K124)</f>
        <v>0</v>
      </c>
      <c r="L108" s="74">
        <f>SUM(L109:L112,L124:L124)</f>
        <v>0</v>
      </c>
    </row>
    <row r="109" spans="1:12" s="43" customFormat="1" ht="15" customHeight="1">
      <c r="A109" s="69" t="s">
        <v>315</v>
      </c>
      <c r="B109" s="69"/>
      <c r="C109" s="69"/>
      <c r="D109" s="65" t="s">
        <v>93</v>
      </c>
      <c r="E109" s="65" t="s">
        <v>316</v>
      </c>
      <c r="F109" s="76">
        <v>15520</v>
      </c>
      <c r="G109" s="82">
        <f>SUM(H109:H109,K109:K109)</f>
        <v>15520</v>
      </c>
      <c r="H109" s="77">
        <v>15520</v>
      </c>
      <c r="I109" s="80">
        <v>15520</v>
      </c>
      <c r="J109" s="35">
        <v>15520</v>
      </c>
      <c r="K109" s="35">
        <v>0</v>
      </c>
      <c r="L109" s="75" t="s">
        <v>158</v>
      </c>
    </row>
    <row r="110" spans="1:12" s="43" customFormat="1" ht="15" customHeight="1">
      <c r="A110" s="69" t="s">
        <v>317</v>
      </c>
      <c r="B110" s="69"/>
      <c r="C110" s="69"/>
      <c r="D110" s="65" t="s">
        <v>93</v>
      </c>
      <c r="E110" s="65" t="s">
        <v>318</v>
      </c>
      <c r="F110" s="76">
        <v>10944</v>
      </c>
      <c r="G110" s="82">
        <f>SUM(H110:H110,K110:K110)</f>
        <v>10944</v>
      </c>
      <c r="H110" s="77">
        <v>10944</v>
      </c>
      <c r="I110" s="80">
        <v>10944</v>
      </c>
      <c r="J110" s="35">
        <v>10944</v>
      </c>
      <c r="K110" s="35">
        <v>0</v>
      </c>
      <c r="L110" s="75" t="s">
        <v>158</v>
      </c>
    </row>
    <row r="111" spans="1:12" s="43" customFormat="1" ht="15" customHeight="1">
      <c r="A111" s="69" t="s">
        <v>319</v>
      </c>
      <c r="B111" s="69"/>
      <c r="C111" s="69"/>
      <c r="D111" s="65" t="s">
        <v>93</v>
      </c>
      <c r="E111" s="65" t="s">
        <v>320</v>
      </c>
      <c r="F111" s="76">
        <v>842744.42</v>
      </c>
      <c r="G111" s="82">
        <f>SUM(H111:H111,K111:K111)</f>
        <v>842744.42</v>
      </c>
      <c r="H111" s="77">
        <v>842744.42</v>
      </c>
      <c r="I111" s="80">
        <v>842744.42</v>
      </c>
      <c r="J111" s="35">
        <v>310526.84</v>
      </c>
      <c r="K111" s="35">
        <v>0</v>
      </c>
      <c r="L111" s="75" t="s">
        <v>158</v>
      </c>
    </row>
    <row r="112" spans="1:12" s="43" customFormat="1" ht="15" customHeight="1">
      <c r="A112" s="69" t="s">
        <v>321</v>
      </c>
      <c r="B112" s="69"/>
      <c r="C112" s="69"/>
      <c r="D112" s="65" t="s">
        <v>93</v>
      </c>
      <c r="E112" s="65">
        <v>99</v>
      </c>
      <c r="F112" s="83">
        <f>SUM(F113:F122)</f>
        <v>1647595.36</v>
      </c>
      <c r="G112" s="72">
        <f>SUM(G113:G122)</f>
        <v>1647595.36</v>
      </c>
      <c r="H112" s="72">
        <f>SUM(H113:H122)</f>
        <v>1647595.36</v>
      </c>
      <c r="I112" s="72">
        <f>SUM(I113:I122)</f>
        <v>1647595.36</v>
      </c>
      <c r="J112" s="72">
        <f>SUM(J113:J122)</f>
        <v>52759.46</v>
      </c>
      <c r="K112" s="72">
        <f>SUM(K113:K122)</f>
        <v>0</v>
      </c>
      <c r="L112" s="74">
        <f>SUM(L113:L122)</f>
        <v>0</v>
      </c>
    </row>
    <row r="113" spans="1:12" s="43" customFormat="1" ht="15" customHeight="1">
      <c r="A113" s="69" t="s">
        <v>322</v>
      </c>
      <c r="B113" s="69"/>
      <c r="C113" s="69"/>
      <c r="D113" s="65" t="s">
        <v>93</v>
      </c>
      <c r="E113" s="65">
        <v>100</v>
      </c>
      <c r="F113" s="76">
        <v>1594835.9</v>
      </c>
      <c r="G113" s="82">
        <f>SUM(H113:H113,K113:K113)</f>
        <v>1594835.9</v>
      </c>
      <c r="H113" s="80">
        <v>1594835.9</v>
      </c>
      <c r="I113" s="80">
        <v>1594835.9</v>
      </c>
      <c r="J113" s="35">
        <v>0</v>
      </c>
      <c r="K113" s="35">
        <v>0</v>
      </c>
      <c r="L113" s="33">
        <v>0</v>
      </c>
    </row>
    <row r="114" spans="1:12" s="43" customFormat="1" ht="15" customHeight="1">
      <c r="A114" s="69" t="s">
        <v>323</v>
      </c>
      <c r="B114" s="69"/>
      <c r="C114" s="69"/>
      <c r="D114" s="65" t="s">
        <v>93</v>
      </c>
      <c r="E114" s="65">
        <v>101</v>
      </c>
      <c r="F114" s="76">
        <v>25000</v>
      </c>
      <c r="G114" s="82">
        <f>SUM(H114:H114,K114:K114)</f>
        <v>25000</v>
      </c>
      <c r="H114" s="80">
        <v>25000</v>
      </c>
      <c r="I114" s="80">
        <v>25000</v>
      </c>
      <c r="J114" s="35">
        <v>25000</v>
      </c>
      <c r="K114" s="35">
        <v>0</v>
      </c>
      <c r="L114" s="33">
        <v>0</v>
      </c>
    </row>
    <row r="115" spans="1:12" s="43" customFormat="1" ht="15" customHeight="1">
      <c r="A115" s="69" t="s">
        <v>324</v>
      </c>
      <c r="B115" s="69"/>
      <c r="C115" s="69"/>
      <c r="D115" s="65" t="s">
        <v>93</v>
      </c>
      <c r="E115" s="65">
        <v>102</v>
      </c>
      <c r="F115" s="76">
        <v>19984</v>
      </c>
      <c r="G115" s="82">
        <f>SUM(H115:H115,K115:K115)</f>
        <v>19984</v>
      </c>
      <c r="H115" s="80">
        <v>19984</v>
      </c>
      <c r="I115" s="80">
        <v>19984</v>
      </c>
      <c r="J115" s="35">
        <v>19984</v>
      </c>
      <c r="K115" s="35">
        <v>0</v>
      </c>
      <c r="L115" s="33">
        <v>0</v>
      </c>
    </row>
    <row r="116" spans="1:12" s="43" customFormat="1" ht="15" customHeight="1">
      <c r="A116" s="69" t="s">
        <v>325</v>
      </c>
      <c r="B116" s="69"/>
      <c r="C116" s="69"/>
      <c r="D116" s="65" t="s">
        <v>93</v>
      </c>
      <c r="E116" s="65">
        <v>103</v>
      </c>
      <c r="F116" s="76">
        <v>0</v>
      </c>
      <c r="G116" s="82">
        <f>SUM(H116:H116,K116:K116)</f>
        <v>0</v>
      </c>
      <c r="H116" s="80">
        <v>0</v>
      </c>
      <c r="I116" s="80">
        <v>0</v>
      </c>
      <c r="J116" s="35">
        <v>0</v>
      </c>
      <c r="K116" s="35">
        <v>0</v>
      </c>
      <c r="L116" s="33">
        <v>0</v>
      </c>
    </row>
    <row r="117" spans="1:12" s="43" customFormat="1" ht="15" customHeight="1">
      <c r="A117" s="69" t="s">
        <v>326</v>
      </c>
      <c r="B117" s="69"/>
      <c r="C117" s="69"/>
      <c r="D117" s="65" t="s">
        <v>93</v>
      </c>
      <c r="E117" s="65">
        <v>104</v>
      </c>
      <c r="F117" s="76">
        <v>0</v>
      </c>
      <c r="G117" s="82">
        <f>SUM(H117:H117,K117:K117)</f>
        <v>0</v>
      </c>
      <c r="H117" s="80">
        <v>0</v>
      </c>
      <c r="I117" s="80">
        <v>0</v>
      </c>
      <c r="J117" s="35">
        <v>0</v>
      </c>
      <c r="K117" s="35">
        <v>0</v>
      </c>
      <c r="L117" s="33">
        <v>0</v>
      </c>
    </row>
    <row r="118" spans="1:12" s="43" customFormat="1" ht="15" customHeight="1">
      <c r="A118" s="69" t="s">
        <v>327</v>
      </c>
      <c r="B118" s="69"/>
      <c r="C118" s="69"/>
      <c r="D118" s="65" t="s">
        <v>93</v>
      </c>
      <c r="E118" s="65">
        <v>105</v>
      </c>
      <c r="F118" s="76">
        <v>0</v>
      </c>
      <c r="G118" s="82">
        <f>SUM(H118:H118,K118:K118)</f>
        <v>0</v>
      </c>
      <c r="H118" s="80">
        <v>0</v>
      </c>
      <c r="I118" s="80">
        <v>0</v>
      </c>
      <c r="J118" s="35">
        <v>0</v>
      </c>
      <c r="K118" s="35">
        <v>0</v>
      </c>
      <c r="L118" s="33">
        <v>0</v>
      </c>
    </row>
    <row r="119" spans="1:12" s="43" customFormat="1" ht="15" customHeight="1">
      <c r="A119" s="69" t="s">
        <v>328</v>
      </c>
      <c r="B119" s="69"/>
      <c r="C119" s="69"/>
      <c r="D119" s="65" t="s">
        <v>93</v>
      </c>
      <c r="E119" s="65">
        <v>106</v>
      </c>
      <c r="F119" s="76">
        <v>0</v>
      </c>
      <c r="G119" s="82">
        <f>SUM(H119:H119,K119:K119)</f>
        <v>0</v>
      </c>
      <c r="H119" s="80">
        <v>0</v>
      </c>
      <c r="I119" s="80">
        <v>0</v>
      </c>
      <c r="J119" s="35">
        <v>0</v>
      </c>
      <c r="K119" s="35">
        <v>0</v>
      </c>
      <c r="L119" s="33">
        <v>0</v>
      </c>
    </row>
    <row r="120" spans="1:12" s="3" customFormat="1" ht="14.25" customHeight="1">
      <c r="A120" s="69" t="s">
        <v>329</v>
      </c>
      <c r="B120" s="69"/>
      <c r="C120" s="69"/>
      <c r="D120" s="65" t="s">
        <v>93</v>
      </c>
      <c r="E120" s="65">
        <v>107</v>
      </c>
      <c r="F120" s="76">
        <v>0</v>
      </c>
      <c r="G120" s="82">
        <f>SUM(H120:H120,K120:K120)</f>
        <v>0</v>
      </c>
      <c r="H120" s="80">
        <v>0</v>
      </c>
      <c r="I120" s="80">
        <v>0</v>
      </c>
      <c r="J120" s="35">
        <v>0</v>
      </c>
      <c r="K120" s="35">
        <v>0</v>
      </c>
      <c r="L120" s="33">
        <v>0</v>
      </c>
    </row>
    <row r="121" spans="1:12" s="3" customFormat="1" ht="14.25" customHeight="1">
      <c r="A121" s="69" t="s">
        <v>330</v>
      </c>
      <c r="B121" s="69"/>
      <c r="C121" s="69"/>
      <c r="D121" s="65" t="s">
        <v>93</v>
      </c>
      <c r="E121" s="65">
        <v>108</v>
      </c>
      <c r="F121" s="76">
        <v>0</v>
      </c>
      <c r="G121" s="82">
        <f>SUM(H121:H121,K121:K121)</f>
        <v>0</v>
      </c>
      <c r="H121" s="80">
        <v>0</v>
      </c>
      <c r="I121" s="80">
        <v>0</v>
      </c>
      <c r="J121" s="35">
        <v>0</v>
      </c>
      <c r="K121" s="35">
        <v>0</v>
      </c>
      <c r="L121" s="33">
        <v>0</v>
      </c>
    </row>
    <row r="122" spans="1:12" s="43" customFormat="1" ht="15" customHeight="1">
      <c r="A122" s="69" t="s">
        <v>331</v>
      </c>
      <c r="B122" s="69"/>
      <c r="C122" s="69"/>
      <c r="D122" s="65" t="s">
        <v>93</v>
      </c>
      <c r="E122" s="65">
        <v>109</v>
      </c>
      <c r="F122" s="76">
        <v>7775.46</v>
      </c>
      <c r="G122" s="82">
        <f>SUM(H122:H122,K122:K122)</f>
        <v>7775.46</v>
      </c>
      <c r="H122" s="80">
        <v>7775.46</v>
      </c>
      <c r="I122" s="80">
        <v>7775.46</v>
      </c>
      <c r="J122" s="35">
        <v>7775.46</v>
      </c>
      <c r="K122" s="35">
        <v>0</v>
      </c>
      <c r="L122" s="33">
        <v>0</v>
      </c>
    </row>
    <row r="123" spans="1:12" s="43" customFormat="1" ht="15" customHeight="1">
      <c r="A123" s="69" t="s">
        <v>291</v>
      </c>
      <c r="B123" s="69"/>
      <c r="C123" s="69"/>
      <c r="D123" s="65" t="s">
        <v>93</v>
      </c>
      <c r="E123" s="65">
        <v>110</v>
      </c>
      <c r="F123" s="76">
        <v>4775.46</v>
      </c>
      <c r="G123" s="82">
        <f>SUM(H123:H123,K123:K123)</f>
        <v>4775.46</v>
      </c>
      <c r="H123" s="80">
        <v>4775.46</v>
      </c>
      <c r="I123" s="80">
        <v>4775.46</v>
      </c>
      <c r="J123" s="35">
        <v>4775.46</v>
      </c>
      <c r="K123" s="35">
        <v>0</v>
      </c>
      <c r="L123" s="33">
        <v>0</v>
      </c>
    </row>
    <row r="124" spans="1:12" s="3" customFormat="1" ht="14.25" customHeight="1">
      <c r="A124" s="69" t="s">
        <v>332</v>
      </c>
      <c r="B124" s="69"/>
      <c r="C124" s="69"/>
      <c r="D124" s="65" t="s">
        <v>93</v>
      </c>
      <c r="E124" s="65">
        <v>111</v>
      </c>
      <c r="F124" s="72">
        <f>F98:F98</f>
        <v>0</v>
      </c>
      <c r="G124" s="82">
        <f>SUM(H124:H124,K124:K124)</f>
        <v>0</v>
      </c>
      <c r="H124" s="73">
        <f>H98:H98</f>
        <v>0</v>
      </c>
      <c r="I124" s="73">
        <f>I98:I98</f>
        <v>0</v>
      </c>
      <c r="J124" s="73">
        <f>J98:J98</f>
        <v>0</v>
      </c>
      <c r="K124" s="75" t="s">
        <v>158</v>
      </c>
      <c r="L124" s="75" t="s">
        <v>158</v>
      </c>
    </row>
    <row r="125" spans="1:12" s="43" customFormat="1" ht="15" customHeight="1">
      <c r="A125" s="84" t="s">
        <v>333</v>
      </c>
      <c r="B125" s="84"/>
      <c r="C125" s="84"/>
      <c r="D125" s="85" t="s">
        <v>93</v>
      </c>
      <c r="E125" s="85">
        <v>112</v>
      </c>
      <c r="F125" s="86">
        <v>0</v>
      </c>
      <c r="G125" s="87">
        <f>SUM(H125:H125,K125:K125)</f>
        <v>0</v>
      </c>
      <c r="H125" s="88">
        <v>0</v>
      </c>
      <c r="I125" s="89" t="s">
        <v>158</v>
      </c>
      <c r="J125" s="89" t="s">
        <v>158</v>
      </c>
      <c r="K125" s="89" t="s">
        <v>158</v>
      </c>
      <c r="L125" s="89" t="s">
        <v>158</v>
      </c>
    </row>
    <row r="126" spans="1:12" s="3" customFormat="1" ht="15" customHeight="1">
      <c r="A126" s="4" t="s">
        <v>79</v>
      </c>
      <c r="B126" s="4"/>
      <c r="C126" s="25" t="s">
        <v>80</v>
      </c>
      <c r="D126" s="26" t="s">
        <v>81</v>
      </c>
      <c r="E126" s="26"/>
      <c r="F126" s="25" t="s">
        <v>82</v>
      </c>
      <c r="G126" s="26" t="s">
        <v>83</v>
      </c>
      <c r="H126" s="25" t="s">
        <v>84</v>
      </c>
      <c r="I126" s="26" t="s">
        <v>85</v>
      </c>
      <c r="J126" s="27">
        <v>44940</v>
      </c>
      <c r="K126" s="27"/>
      <c r="L126" s="27"/>
    </row>
    <row r="127" spans="1:12" s="3" customFormat="1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1"/>
      <c r="L127" s="1"/>
    </row>
    <row r="128" spans="1:12" s="3" customFormat="1" ht="15" customHeight="1">
      <c r="A128" s="4" t="s">
        <v>86</v>
      </c>
      <c r="B128" s="4"/>
      <c r="C128" s="4"/>
      <c r="D128" s="4"/>
      <c r="E128" s="4"/>
      <c r="F128" s="4"/>
      <c r="G128" s="4"/>
      <c r="H128" s="4"/>
      <c r="I128" s="4"/>
      <c r="J128" s="4"/>
      <c r="K128" s="1"/>
      <c r="L128" s="1"/>
    </row>
    <row r="129" spans="1:12" s="3" customFormat="1" ht="15" customHeight="1">
      <c r="A129" s="4" t="s">
        <v>87</v>
      </c>
      <c r="B129" s="4"/>
      <c r="C129" s="4"/>
      <c r="D129" s="4"/>
      <c r="E129" s="4"/>
      <c r="F129" s="4"/>
      <c r="G129" s="4"/>
      <c r="H129" s="4"/>
      <c r="I129" s="4"/>
      <c r="J129" s="4"/>
      <c r="K129" s="1"/>
      <c r="L129" s="1"/>
    </row>
    <row r="130" spans="1:12" s="3" customFormat="1" ht="15" customHeight="1">
      <c r="A130" s="4" t="s">
        <v>88</v>
      </c>
      <c r="B130" s="4"/>
      <c r="C130" s="4"/>
      <c r="D130" s="4"/>
      <c r="E130" s="4"/>
      <c r="F130" s="4"/>
      <c r="G130" s="4"/>
      <c r="H130" s="4"/>
      <c r="I130" s="4"/>
      <c r="J130" s="4"/>
      <c r="K130" s="1"/>
      <c r="L130" s="1"/>
    </row>
    <row r="131" spans="1:12" s="43" customFormat="1" ht="15" customHeight="1">
      <c r="A131" s="4" t="s">
        <v>334</v>
      </c>
      <c r="B131" s="4"/>
      <c r="C131" s="4"/>
      <c r="D131" s="4"/>
      <c r="E131" s="4"/>
      <c r="F131" s="4"/>
      <c r="G131" s="4"/>
      <c r="H131" s="4"/>
      <c r="I131" s="4"/>
      <c r="J131" s="4"/>
      <c r="K131" s="43"/>
      <c r="L131" s="43"/>
    </row>
    <row r="132" spans="1:12" s="43" customFormat="1" ht="15" customHeight="1">
      <c r="A132" s="4" t="s">
        <v>335</v>
      </c>
      <c r="B132" s="4"/>
      <c r="C132" s="4"/>
      <c r="D132" s="4"/>
      <c r="E132" s="4"/>
      <c r="F132" s="4"/>
      <c r="G132" s="4"/>
      <c r="H132" s="4"/>
      <c r="I132" s="4"/>
      <c r="J132" s="4"/>
      <c r="K132" s="43"/>
      <c r="L132" s="43"/>
    </row>
    <row r="133" spans="1:12" s="43" customFormat="1" ht="15" customHeight="1">
      <c r="A133" s="4" t="s">
        <v>336</v>
      </c>
      <c r="B133" s="4"/>
      <c r="C133" s="4"/>
      <c r="D133" s="4"/>
      <c r="E133" s="4"/>
      <c r="F133" s="4"/>
      <c r="G133" s="4"/>
      <c r="H133" s="4"/>
      <c r="I133" s="4"/>
      <c r="J133" s="4"/>
      <c r="K133" s="43"/>
      <c r="L133" s="43"/>
    </row>
    <row r="134" spans="1:12" s="43" customFormat="1" ht="15" customHeight="1">
      <c r="A134" s="4" t="s">
        <v>337</v>
      </c>
      <c r="B134" s="4"/>
      <c r="C134" s="4"/>
      <c r="D134" s="4"/>
      <c r="E134" s="4"/>
      <c r="F134" s="4"/>
      <c r="G134" s="4"/>
      <c r="H134" s="4"/>
      <c r="I134" s="4"/>
      <c r="J134" s="4"/>
      <c r="K134" s="43"/>
      <c r="L134" s="43"/>
    </row>
    <row r="135" spans="1:12" s="43" customFormat="1" ht="15" customHeight="1">
      <c r="A135" s="90" t="s">
        <v>338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43"/>
      <c r="L135" s="43"/>
    </row>
    <row r="136" spans="1:12" s="43" customFormat="1" ht="15" customHeight="1">
      <c r="A136" s="4" t="s">
        <v>339</v>
      </c>
      <c r="B136" s="4"/>
      <c r="C136" s="4"/>
      <c r="D136" s="4"/>
      <c r="E136" s="4"/>
      <c r="F136" s="4"/>
      <c r="G136" s="4"/>
      <c r="H136" s="4"/>
      <c r="I136" s="4"/>
      <c r="J136" s="4"/>
      <c r="K136" s="43"/>
      <c r="L136" s="43"/>
    </row>
    <row r="137" spans="1:12" s="43" customFormat="1" ht="15" customHeight="1">
      <c r="A137" s="4" t="s">
        <v>340</v>
      </c>
      <c r="B137" s="4"/>
      <c r="C137" s="4"/>
      <c r="D137" s="4"/>
      <c r="E137" s="4"/>
      <c r="F137" s="4"/>
      <c r="G137" s="4"/>
      <c r="H137" s="4"/>
      <c r="I137" s="4"/>
      <c r="J137" s="4"/>
      <c r="K137" s="43"/>
      <c r="L137" s="43"/>
    </row>
    <row r="138" spans="1:12" s="43" customFormat="1" ht="15" customHeight="1">
      <c r="A138" s="4" t="s">
        <v>341</v>
      </c>
      <c r="B138" s="4"/>
      <c r="C138" s="4"/>
      <c r="D138" s="4"/>
      <c r="E138" s="4"/>
      <c r="F138" s="4"/>
      <c r="G138" s="4"/>
      <c r="H138" s="4"/>
      <c r="I138" s="4"/>
      <c r="J138" s="4"/>
      <c r="K138" s="43"/>
      <c r="L138" s="43"/>
    </row>
    <row r="139" spans="1:12" s="43" customFormat="1" ht="15" customHeight="1">
      <c r="A139" s="4" t="s">
        <v>342</v>
      </c>
      <c r="B139" s="4"/>
      <c r="C139" s="4"/>
      <c r="D139" s="4"/>
      <c r="E139" s="4"/>
      <c r="F139" s="4"/>
      <c r="G139" s="4"/>
      <c r="H139" s="4"/>
      <c r="I139" s="4"/>
      <c r="J139" s="4"/>
      <c r="K139" s="43"/>
      <c r="L139" s="43"/>
    </row>
  </sheetData>
  <sheetProtection/>
  <mergeCells count="154">
    <mergeCell ref="A133:J133"/>
    <mergeCell ref="A55:C55"/>
    <mergeCell ref="A51:C51"/>
    <mergeCell ref="A26:C26"/>
    <mergeCell ref="A40:C40"/>
    <mergeCell ref="A50:C50"/>
    <mergeCell ref="A54:C54"/>
    <mergeCell ref="A134:J134"/>
    <mergeCell ref="A53:C53"/>
    <mergeCell ref="A111:C111"/>
    <mergeCell ref="A37:C37"/>
    <mergeCell ref="A81:C81"/>
    <mergeCell ref="A110:C110"/>
    <mergeCell ref="A29:C29"/>
    <mergeCell ref="A16:C16"/>
    <mergeCell ref="A70:C70"/>
    <mergeCell ref="B3:I3"/>
    <mergeCell ref="A114:C114"/>
    <mergeCell ref="A120:C120"/>
    <mergeCell ref="A65:C65"/>
    <mergeCell ref="A122:C122"/>
    <mergeCell ref="A23:C23"/>
    <mergeCell ref="I11:J11"/>
    <mergeCell ref="A123:C123"/>
    <mergeCell ref="B5:I5"/>
    <mergeCell ref="A78:C78"/>
    <mergeCell ref="D9:D12"/>
    <mergeCell ref="A124:C124"/>
    <mergeCell ref="A25:C25"/>
    <mergeCell ref="A107:C107"/>
    <mergeCell ref="A99:C99"/>
    <mergeCell ref="J3:L3"/>
    <mergeCell ref="G10:G12"/>
    <mergeCell ref="A105:C105"/>
    <mergeCell ref="A135:J135"/>
    <mergeCell ref="A33:C33"/>
    <mergeCell ref="A82:C82"/>
    <mergeCell ref="A117:C117"/>
    <mergeCell ref="A20:C20"/>
    <mergeCell ref="A113:C113"/>
    <mergeCell ref="J8:L8"/>
    <mergeCell ref="B7:I7"/>
    <mergeCell ref="A32:C32"/>
    <mergeCell ref="H11:H12"/>
    <mergeCell ref="A100:C100"/>
    <mergeCell ref="A121:C121"/>
    <mergeCell ref="A77:C77"/>
    <mergeCell ref="A60:C60"/>
    <mergeCell ref="A84:C84"/>
    <mergeCell ref="A83:C83"/>
    <mergeCell ref="K10:L10"/>
    <mergeCell ref="A96:C96"/>
    <mergeCell ref="A131:J131"/>
    <mergeCell ref="A49:C49"/>
    <mergeCell ref="A72:C72"/>
    <mergeCell ref="A57:C57"/>
    <mergeCell ref="A71:C71"/>
    <mergeCell ref="A116:C116"/>
    <mergeCell ref="A21:C21"/>
    <mergeCell ref="A139:J139"/>
    <mergeCell ref="A28:C28"/>
    <mergeCell ref="A41:C41"/>
    <mergeCell ref="A59:C59"/>
    <mergeCell ref="A17:C17"/>
    <mergeCell ref="A67:C67"/>
    <mergeCell ref="A45:C45"/>
    <mergeCell ref="A73:C73"/>
    <mergeCell ref="A92:C92"/>
    <mergeCell ref="A138:J138"/>
    <mergeCell ref="A35:C35"/>
    <mergeCell ref="A30:C30"/>
    <mergeCell ref="A63:C63"/>
    <mergeCell ref="A80:C80"/>
    <mergeCell ref="A93:C93"/>
    <mergeCell ref="A15:C15"/>
    <mergeCell ref="A136:J136"/>
    <mergeCell ref="A39:C39"/>
    <mergeCell ref="A125:C125"/>
    <mergeCell ref="A86:C86"/>
    <mergeCell ref="A19:C19"/>
    <mergeCell ref="A101:C101"/>
    <mergeCell ref="A106:C106"/>
    <mergeCell ref="J7:L7"/>
    <mergeCell ref="A43:C43"/>
    <mergeCell ref="A126:B126"/>
    <mergeCell ref="A97:C97"/>
    <mergeCell ref="B6:I6"/>
    <mergeCell ref="A91:C91"/>
    <mergeCell ref="A89:C89"/>
    <mergeCell ref="A102:C102"/>
    <mergeCell ref="A52:C52"/>
    <mergeCell ref="A119:C119"/>
    <mergeCell ref="A137:J137"/>
    <mergeCell ref="A103:C103"/>
    <mergeCell ref="A61:C61"/>
    <mergeCell ref="A13:C13"/>
    <mergeCell ref="A47:C47"/>
    <mergeCell ref="A85:C85"/>
    <mergeCell ref="A56:C56"/>
    <mergeCell ref="A95:C95"/>
    <mergeCell ref="A69:C69"/>
    <mergeCell ref="A90:C90"/>
    <mergeCell ref="B4:I4"/>
    <mergeCell ref="A36:C36"/>
    <mergeCell ref="A87:C87"/>
    <mergeCell ref="A74:C74"/>
    <mergeCell ref="J4:L4"/>
    <mergeCell ref="A76:C76"/>
    <mergeCell ref="A130:J130"/>
    <mergeCell ref="A79:C79"/>
    <mergeCell ref="A18:C18"/>
    <mergeCell ref="A9:C12"/>
    <mergeCell ref="A14:C14"/>
    <mergeCell ref="J126:L126"/>
    <mergeCell ref="A115:C115"/>
    <mergeCell ref="A108:C108"/>
    <mergeCell ref="A58:C58"/>
    <mergeCell ref="J6:L6"/>
    <mergeCell ref="A38:C38"/>
    <mergeCell ref="B8:I8"/>
    <mergeCell ref="A31:C31"/>
    <mergeCell ref="A27:C27"/>
    <mergeCell ref="A44:C44"/>
    <mergeCell ref="A34:C34"/>
    <mergeCell ref="J5:L5"/>
    <mergeCell ref="A132:J132"/>
    <mergeCell ref="A24:C24"/>
    <mergeCell ref="L11:L12"/>
    <mergeCell ref="A109:C109"/>
    <mergeCell ref="E9:E12"/>
    <mergeCell ref="A68:C68"/>
    <mergeCell ref="A127:J127"/>
    <mergeCell ref="A104:C104"/>
    <mergeCell ref="A62:C62"/>
    <mergeCell ref="A98:C98"/>
    <mergeCell ref="A48:C48"/>
    <mergeCell ref="A118:C118"/>
    <mergeCell ref="A46:C46"/>
    <mergeCell ref="A128:J128"/>
    <mergeCell ref="H10:J10"/>
    <mergeCell ref="A88:C88"/>
    <mergeCell ref="A64:C64"/>
    <mergeCell ref="A75:C75"/>
    <mergeCell ref="A66:C66"/>
    <mergeCell ref="G9:L9"/>
    <mergeCell ref="A94:C94"/>
    <mergeCell ref="A1:L2"/>
    <mergeCell ref="A129:J129"/>
    <mergeCell ref="A22:C22"/>
    <mergeCell ref="D126:E126"/>
    <mergeCell ref="A112:C112"/>
    <mergeCell ref="F9:F12"/>
    <mergeCell ref="A42:C42"/>
    <mergeCell ref="K11:K12"/>
  </mergeCells>
  <printOptions/>
  <pageMargins left="0.51" right="0.43" top="0.55" bottom="0.75" header="0.31" footer="0.31"/>
  <pageSetup fitToHeight="2" fitToWidth="1" orientation="portrait" paperSize="9" scale="52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6"/>
  <sheetViews>
    <sheetView showOutlineSymbols="0" workbookViewId="0" topLeftCell="A1">
      <pane xSplit="5" ySplit="11" topLeftCell="F12" activePane="bottomRight" state="frozen"/>
      <selection pane="topLeft" activeCell="F12" sqref="F12"/>
      <selection pane="bottomLeft" activeCell="F12" sqref="F12"/>
      <selection pane="topRight" activeCell="F12" sqref="F12"/>
      <selection pane="bottomRight" activeCell="F12" sqref="F12"/>
    </sheetView>
  </sheetViews>
  <sheetFormatPr defaultColWidth="9.00390625" defaultRowHeight="12.75" customHeight="1"/>
  <cols>
    <col min="1" max="1" width="8.140625" style="1" customWidth="1"/>
    <col min="2" max="2" width="2.00390625" style="1" customWidth="1"/>
    <col min="3" max="3" width="17.57421875" style="1" customWidth="1"/>
    <col min="4" max="4" width="5.57421875" style="1" customWidth="1"/>
    <col min="5" max="5" width="4.57421875" style="1" customWidth="1"/>
    <col min="6" max="15" width="17.00390625" style="1" customWidth="1"/>
  </cols>
  <sheetData>
    <row r="1" spans="1:15" s="3" customFormat="1" ht="24.75" customHeight="1">
      <c r="A1" s="2" t="s">
        <v>343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3" customFormat="1" ht="15" customHeight="1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 t="s">
        <v>344</v>
      </c>
      <c r="O3" s="6"/>
    </row>
    <row r="4" spans="1:15" s="5" customFormat="1" ht="15" customHeight="1">
      <c r="A4" s="4" t="s">
        <v>5</v>
      </c>
      <c r="B4" s="4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 t="s">
        <v>7</v>
      </c>
      <c r="O4" s="6"/>
    </row>
    <row r="5" spans="1:15" s="5" customFormat="1" ht="15" customHeight="1">
      <c r="A5" s="4" t="s">
        <v>8</v>
      </c>
      <c r="B5" s="4" t="s">
        <v>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 t="s">
        <v>10</v>
      </c>
      <c r="O5" s="6"/>
    </row>
    <row r="6" spans="1:15" s="5" customFormat="1" ht="15" customHeight="1">
      <c r="A6" s="4" t="s">
        <v>11</v>
      </c>
      <c r="B6" s="4" t="s">
        <v>12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13</v>
      </c>
      <c r="O6" s="4"/>
    </row>
    <row r="7" spans="1:15" s="5" customFormat="1" ht="15" customHeight="1">
      <c r="A7" s="4" t="s">
        <v>14</v>
      </c>
      <c r="B7" s="4" t="s">
        <v>15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 t="s">
        <v>16</v>
      </c>
      <c r="O7" s="4"/>
    </row>
    <row r="8" spans="1:15" s="1" customFormat="1" ht="15" customHeight="1">
      <c r="A8" s="4" t="s">
        <v>17</v>
      </c>
      <c r="B8" s="91" t="s">
        <v>18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1"/>
      <c r="O8" s="1"/>
    </row>
    <row r="9" spans="1:15" s="1" customFormat="1" ht="15" customHeight="1">
      <c r="A9" s="92" t="s">
        <v>19</v>
      </c>
      <c r="B9" s="92"/>
      <c r="C9" s="46"/>
      <c r="D9" s="93" t="s">
        <v>147</v>
      </c>
      <c r="E9" s="45" t="s">
        <v>21</v>
      </c>
      <c r="F9" s="45" t="s">
        <v>92</v>
      </c>
      <c r="G9" s="94" t="s">
        <v>345</v>
      </c>
      <c r="H9" s="95"/>
      <c r="I9" s="94" t="s">
        <v>346</v>
      </c>
      <c r="J9" s="96"/>
      <c r="K9" s="95"/>
      <c r="L9" s="45" t="s">
        <v>347</v>
      </c>
      <c r="M9" s="45" t="s">
        <v>348</v>
      </c>
      <c r="N9" s="45" t="s">
        <v>349</v>
      </c>
      <c r="O9" s="97" t="s">
        <v>350</v>
      </c>
    </row>
    <row r="10" spans="1:15" s="100" customFormat="1" ht="30.75" customHeight="1">
      <c r="A10" s="98"/>
      <c r="B10" s="98"/>
      <c r="C10" s="63"/>
      <c r="D10" s="99"/>
      <c r="E10" s="62"/>
      <c r="F10" s="62"/>
      <c r="G10" s="65" t="s">
        <v>150</v>
      </c>
      <c r="H10" s="65" t="s">
        <v>351</v>
      </c>
      <c r="I10" s="65" t="s">
        <v>150</v>
      </c>
      <c r="J10" s="65" t="s">
        <v>352</v>
      </c>
      <c r="K10" s="65" t="s">
        <v>353</v>
      </c>
      <c r="L10" s="62"/>
      <c r="M10" s="62"/>
      <c r="N10" s="62"/>
      <c r="O10" s="55"/>
    </row>
    <row r="11" spans="1:15" s="1" customFormat="1" ht="15" customHeight="1">
      <c r="A11" s="13" t="s">
        <v>23</v>
      </c>
      <c r="B11" s="13"/>
      <c r="C11" s="14"/>
      <c r="D11" s="101" t="s">
        <v>24</v>
      </c>
      <c r="E11" s="65" t="s">
        <v>25</v>
      </c>
      <c r="F11" s="15">
        <v>1</v>
      </c>
      <c r="G11" s="15">
        <v>2</v>
      </c>
      <c r="H11" s="15">
        <v>3</v>
      </c>
      <c r="I11" s="15">
        <v>4</v>
      </c>
      <c r="J11" s="15">
        <v>5</v>
      </c>
      <c r="K11" s="15">
        <v>6</v>
      </c>
      <c r="L11" s="15">
        <v>7</v>
      </c>
      <c r="M11" s="15">
        <v>8</v>
      </c>
      <c r="N11" s="15">
        <v>9</v>
      </c>
      <c r="O11" s="16">
        <v>10</v>
      </c>
    </row>
    <row r="12" spans="1:15" s="1" customFormat="1" ht="15" customHeight="1">
      <c r="A12" s="102" t="s">
        <v>354</v>
      </c>
      <c r="B12" s="103"/>
      <c r="C12" s="104"/>
      <c r="D12" s="101" t="s">
        <v>93</v>
      </c>
      <c r="E12" s="65" t="s">
        <v>28</v>
      </c>
      <c r="F12" s="82">
        <f>SUM(F13:F20)</f>
        <v>11115222.13</v>
      </c>
      <c r="G12" s="105" t="s">
        <v>158</v>
      </c>
      <c r="H12" s="105" t="s">
        <v>158</v>
      </c>
      <c r="I12" s="105" t="s">
        <v>158</v>
      </c>
      <c r="J12" s="105" t="s">
        <v>158</v>
      </c>
      <c r="K12" s="105" t="s">
        <v>158</v>
      </c>
      <c r="L12" s="105" t="s">
        <v>158</v>
      </c>
      <c r="M12" s="105" t="s">
        <v>158</v>
      </c>
      <c r="N12" s="105" t="s">
        <v>158</v>
      </c>
      <c r="O12" s="106" t="s">
        <v>158</v>
      </c>
    </row>
    <row r="13" spans="1:15" s="1" customFormat="1" ht="15" customHeight="1">
      <c r="A13" s="102" t="s">
        <v>355</v>
      </c>
      <c r="B13" s="103"/>
      <c r="C13" s="104"/>
      <c r="D13" s="101" t="s">
        <v>93</v>
      </c>
      <c r="E13" s="65" t="s">
        <v>31</v>
      </c>
      <c r="F13" s="82">
        <f>SUM(G13:G13,I13:I13,L13:O13)</f>
        <v>5433566.77</v>
      </c>
      <c r="G13" s="77">
        <v>5249940.69</v>
      </c>
      <c r="H13" s="77">
        <v>0</v>
      </c>
      <c r="I13" s="77">
        <v>10800</v>
      </c>
      <c r="J13" s="82">
        <v>0</v>
      </c>
      <c r="K13" s="77">
        <v>5400</v>
      </c>
      <c r="L13" s="77">
        <v>172826.08</v>
      </c>
      <c r="M13" s="77">
        <v>0</v>
      </c>
      <c r="N13" s="78">
        <v>0</v>
      </c>
      <c r="O13" s="35">
        <v>0</v>
      </c>
    </row>
    <row r="14" spans="1:15" s="1" customFormat="1" ht="15" customHeight="1">
      <c r="A14" s="102" t="s">
        <v>356</v>
      </c>
      <c r="B14" s="103"/>
      <c r="C14" s="104"/>
      <c r="D14" s="101" t="s">
        <v>93</v>
      </c>
      <c r="E14" s="65" t="s">
        <v>33</v>
      </c>
      <c r="F14" s="82">
        <f>SUM(G14:G14,I14:I14,L14:O14)</f>
        <v>5681655.36</v>
      </c>
      <c r="G14" s="77">
        <v>0</v>
      </c>
      <c r="H14" s="80">
        <v>0</v>
      </c>
      <c r="I14" s="80">
        <v>283713.8</v>
      </c>
      <c r="J14" s="80">
        <v>283713.8</v>
      </c>
      <c r="K14" s="105" t="s">
        <v>158</v>
      </c>
      <c r="L14" s="80">
        <v>2221024.68</v>
      </c>
      <c r="M14" s="77">
        <v>3176854.73</v>
      </c>
      <c r="N14" s="78">
        <v>62.15</v>
      </c>
      <c r="O14" s="35">
        <v>0</v>
      </c>
    </row>
    <row r="15" spans="1:15" s="1" customFormat="1" ht="15" customHeight="1">
      <c r="A15" s="102" t="s">
        <v>357</v>
      </c>
      <c r="B15" s="103"/>
      <c r="C15" s="104"/>
      <c r="D15" s="101" t="s">
        <v>93</v>
      </c>
      <c r="E15" s="65" t="s">
        <v>35</v>
      </c>
      <c r="F15" s="82">
        <f>SUM(G15:G15,I15:I15,L15:O15)</f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35">
        <v>0</v>
      </c>
      <c r="O15" s="35">
        <v>0</v>
      </c>
    </row>
    <row r="16" spans="1:15" s="1" customFormat="1" ht="15" customHeight="1">
      <c r="A16" s="102" t="s">
        <v>358</v>
      </c>
      <c r="B16" s="103"/>
      <c r="C16" s="104"/>
      <c r="D16" s="101" t="s">
        <v>93</v>
      </c>
      <c r="E16" s="65" t="s">
        <v>36</v>
      </c>
      <c r="F16" s="77">
        <v>0</v>
      </c>
      <c r="G16" s="105" t="s">
        <v>158</v>
      </c>
      <c r="H16" s="105" t="s">
        <v>158</v>
      </c>
      <c r="I16" s="105" t="s">
        <v>158</v>
      </c>
      <c r="J16" s="105" t="s">
        <v>158</v>
      </c>
      <c r="K16" s="105" t="s">
        <v>158</v>
      </c>
      <c r="L16" s="105" t="s">
        <v>158</v>
      </c>
      <c r="M16" s="105" t="s">
        <v>158</v>
      </c>
      <c r="N16" s="105" t="s">
        <v>158</v>
      </c>
      <c r="O16" s="106" t="s">
        <v>158</v>
      </c>
    </row>
    <row r="17" spans="1:15" s="1" customFormat="1" ht="15" customHeight="1">
      <c r="A17" s="102" t="s">
        <v>359</v>
      </c>
      <c r="B17" s="103"/>
      <c r="C17" s="104"/>
      <c r="D17" s="101" t="s">
        <v>93</v>
      </c>
      <c r="E17" s="65" t="s">
        <v>38</v>
      </c>
      <c r="F17" s="77">
        <v>0</v>
      </c>
      <c r="G17" s="105" t="s">
        <v>158</v>
      </c>
      <c r="H17" s="105" t="s">
        <v>158</v>
      </c>
      <c r="I17" s="105" t="s">
        <v>158</v>
      </c>
      <c r="J17" s="105" t="s">
        <v>158</v>
      </c>
      <c r="K17" s="105" t="s">
        <v>158</v>
      </c>
      <c r="L17" s="105" t="s">
        <v>158</v>
      </c>
      <c r="M17" s="105" t="s">
        <v>158</v>
      </c>
      <c r="N17" s="105" t="s">
        <v>158</v>
      </c>
      <c r="O17" s="106" t="s">
        <v>158</v>
      </c>
    </row>
    <row r="18" spans="1:15" s="1" customFormat="1" ht="15" customHeight="1">
      <c r="A18" s="102" t="s">
        <v>360</v>
      </c>
      <c r="B18" s="103"/>
      <c r="C18" s="104"/>
      <c r="D18" s="101" t="s">
        <v>93</v>
      </c>
      <c r="E18" s="65" t="s">
        <v>40</v>
      </c>
      <c r="F18" s="77">
        <v>0</v>
      </c>
      <c r="G18" s="105" t="s">
        <v>158</v>
      </c>
      <c r="H18" s="105" t="s">
        <v>158</v>
      </c>
      <c r="I18" s="105" t="s">
        <v>158</v>
      </c>
      <c r="J18" s="105" t="s">
        <v>158</v>
      </c>
      <c r="K18" s="105" t="s">
        <v>158</v>
      </c>
      <c r="L18" s="105" t="s">
        <v>158</v>
      </c>
      <c r="M18" s="105" t="s">
        <v>158</v>
      </c>
      <c r="N18" s="105" t="s">
        <v>158</v>
      </c>
      <c r="O18" s="106" t="s">
        <v>158</v>
      </c>
    </row>
    <row r="19" spans="1:15" s="1" customFormat="1" ht="15" customHeight="1">
      <c r="A19" s="102" t="s">
        <v>361</v>
      </c>
      <c r="B19" s="103"/>
      <c r="C19" s="104"/>
      <c r="D19" s="101" t="s">
        <v>93</v>
      </c>
      <c r="E19" s="65" t="s">
        <v>42</v>
      </c>
      <c r="F19" s="77">
        <v>0</v>
      </c>
      <c r="G19" s="105" t="s">
        <v>158</v>
      </c>
      <c r="H19" s="105" t="s">
        <v>158</v>
      </c>
      <c r="I19" s="105" t="s">
        <v>158</v>
      </c>
      <c r="J19" s="105" t="s">
        <v>158</v>
      </c>
      <c r="K19" s="105" t="s">
        <v>158</v>
      </c>
      <c r="L19" s="105" t="s">
        <v>158</v>
      </c>
      <c r="M19" s="105" t="s">
        <v>158</v>
      </c>
      <c r="N19" s="105" t="s">
        <v>158</v>
      </c>
      <c r="O19" s="106" t="s">
        <v>158</v>
      </c>
    </row>
    <row r="20" spans="1:15" s="1" customFormat="1" ht="15" customHeight="1">
      <c r="A20" s="107" t="s">
        <v>362</v>
      </c>
      <c r="B20" s="108"/>
      <c r="C20" s="109"/>
      <c r="D20" s="110" t="s">
        <v>93</v>
      </c>
      <c r="E20" s="85" t="s">
        <v>44</v>
      </c>
      <c r="F20" s="111">
        <v>0</v>
      </c>
      <c r="G20" s="112" t="s">
        <v>158</v>
      </c>
      <c r="H20" s="112" t="s">
        <v>158</v>
      </c>
      <c r="I20" s="112" t="s">
        <v>158</v>
      </c>
      <c r="J20" s="112" t="s">
        <v>158</v>
      </c>
      <c r="K20" s="112" t="s">
        <v>158</v>
      </c>
      <c r="L20" s="112" t="s">
        <v>158</v>
      </c>
      <c r="M20" s="112" t="s">
        <v>158</v>
      </c>
      <c r="N20" s="112" t="s">
        <v>158</v>
      </c>
      <c r="O20" s="113" t="s">
        <v>158</v>
      </c>
    </row>
    <row r="21" spans="1:15" s="3" customFormat="1" ht="15" customHeight="1">
      <c r="A21" s="26" t="s">
        <v>79</v>
      </c>
      <c r="B21" s="26"/>
      <c r="C21" s="25" t="s">
        <v>80</v>
      </c>
      <c r="D21" s="25"/>
      <c r="E21" s="25"/>
      <c r="F21" s="114" t="s">
        <v>81</v>
      </c>
      <c r="G21" s="4" t="s">
        <v>82</v>
      </c>
      <c r="H21" s="4"/>
      <c r="I21" s="26" t="s">
        <v>83</v>
      </c>
      <c r="J21" s="25" t="s">
        <v>84</v>
      </c>
      <c r="K21" s="25"/>
      <c r="L21" s="26" t="s">
        <v>85</v>
      </c>
      <c r="M21" s="27">
        <v>44940</v>
      </c>
      <c r="N21" s="27"/>
      <c r="O21" s="27"/>
    </row>
    <row r="22" spans="1:15" s="3" customFormat="1" ht="15" customHeight="1">
      <c r="A22" s="115" t="s">
        <v>86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"/>
    </row>
    <row r="23" spans="1:15" s="3" customFormat="1" ht="15" customHeight="1">
      <c r="A23" s="115" t="s">
        <v>87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"/>
    </row>
    <row r="24" spans="1:15" s="3" customFormat="1" ht="15" customHeight="1">
      <c r="A24" s="115" t="s">
        <v>88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"/>
    </row>
    <row r="25" spans="1:15" s="3" customFormat="1" ht="15" customHeight="1">
      <c r="A25" s="115" t="s">
        <v>363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"/>
    </row>
    <row r="26" spans="1:15" s="3" customFormat="1" ht="15" customHeight="1">
      <c r="A26" s="115" t="s">
        <v>364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"/>
    </row>
  </sheetData>
  <sheetProtection/>
  <mergeCells count="43">
    <mergeCell ref="B8:M8"/>
    <mergeCell ref="I9:K9"/>
    <mergeCell ref="D9:D10"/>
    <mergeCell ref="A13:C13"/>
    <mergeCell ref="B6:M6"/>
    <mergeCell ref="A14:C14"/>
    <mergeCell ref="A26:N26"/>
    <mergeCell ref="E9:E10"/>
    <mergeCell ref="A25:N25"/>
    <mergeCell ref="M9:M10"/>
    <mergeCell ref="N3:O3"/>
    <mergeCell ref="B3:M3"/>
    <mergeCell ref="A15:C15"/>
    <mergeCell ref="G21:H21"/>
    <mergeCell ref="A17:C17"/>
    <mergeCell ref="B4:M4"/>
    <mergeCell ref="O9:O10"/>
    <mergeCell ref="A19:C19"/>
    <mergeCell ref="N6:O6"/>
    <mergeCell ref="A23:N23"/>
    <mergeCell ref="A9:C10"/>
    <mergeCell ref="A16:C16"/>
    <mergeCell ref="B7:M7"/>
    <mergeCell ref="G9:H9"/>
    <mergeCell ref="A1:O2"/>
    <mergeCell ref="N7:O7"/>
    <mergeCell ref="A12:C12"/>
    <mergeCell ref="A20:C20"/>
    <mergeCell ref="N4:O4"/>
    <mergeCell ref="N9:N10"/>
    <mergeCell ref="M21:O21"/>
    <mergeCell ref="A24:N24"/>
    <mergeCell ref="N8:O8"/>
    <mergeCell ref="F9:F10"/>
    <mergeCell ref="A22:N22"/>
    <mergeCell ref="B5:M5"/>
    <mergeCell ref="A21:B21"/>
    <mergeCell ref="J21:K21"/>
    <mergeCell ref="C21:E21"/>
    <mergeCell ref="A11:C11"/>
    <mergeCell ref="N5:O5"/>
    <mergeCell ref="A18:C18"/>
    <mergeCell ref="L9:L10"/>
  </mergeCells>
  <printOptions/>
  <pageMargins left="0.55" right="0.3" top="0.62" bottom="0.72" header="0.31" footer="0.36"/>
  <pageSetup fitToHeight="0" fitToWidth="0" orientation="portrait" paperSize="9" scale="75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OutlineSymbols="0" workbookViewId="0" topLeftCell="A1">
      <pane xSplit="8" ySplit="10" topLeftCell="I11" activePane="bottomRight" state="frozen"/>
      <selection pane="topLeft" activeCell="I11" sqref="I11"/>
      <selection pane="bottomLeft" activeCell="I11" sqref="I11"/>
      <selection pane="topRight" activeCell="I11" sqref="I11"/>
      <selection pane="bottomRight" activeCell="I11" sqref="I11"/>
    </sheetView>
  </sheetViews>
  <sheetFormatPr defaultColWidth="8.7109375" defaultRowHeight="12.75" customHeight="1"/>
  <cols>
    <col min="1" max="1" width="8.00390625" style="43" customWidth="1"/>
    <col min="2" max="2" width="1.57421875" style="43" customWidth="1"/>
    <col min="3" max="3" width="8.421875" style="43" customWidth="1"/>
    <col min="4" max="4" width="7.140625" style="43" customWidth="1"/>
    <col min="5" max="5" width="9.421875" style="43" customWidth="1"/>
    <col min="6" max="6" width="8.421875" style="43" customWidth="1"/>
    <col min="7" max="7" width="5.57421875" style="43" customWidth="1"/>
    <col min="8" max="8" width="4.57421875" style="43" customWidth="1"/>
    <col min="9" max="10" width="18.57421875" style="43" customWidth="1"/>
  </cols>
  <sheetData>
    <row r="1" spans="1:10" s="3" customFormat="1" ht="24.75" customHeight="1">
      <c r="A1" s="2" t="s">
        <v>365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15" customHeight="1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 t="s">
        <v>366</v>
      </c>
      <c r="J3" s="4"/>
    </row>
    <row r="4" spans="1:10" s="5" customFormat="1" ht="15" customHeight="1">
      <c r="A4" s="4" t="s">
        <v>5</v>
      </c>
      <c r="B4" s="4" t="s">
        <v>6</v>
      </c>
      <c r="C4" s="4"/>
      <c r="D4" s="4"/>
      <c r="E4" s="4"/>
      <c r="F4" s="4"/>
      <c r="G4" s="4"/>
      <c r="H4" s="4"/>
      <c r="I4" s="4" t="s">
        <v>7</v>
      </c>
      <c r="J4" s="4"/>
    </row>
    <row r="5" spans="1:10" s="5" customFormat="1" ht="15" customHeight="1">
      <c r="A5" s="4" t="s">
        <v>8</v>
      </c>
      <c r="B5" s="4" t="s">
        <v>9</v>
      </c>
      <c r="C5" s="4"/>
      <c r="D5" s="4"/>
      <c r="E5" s="4"/>
      <c r="F5" s="4"/>
      <c r="G5" s="4"/>
      <c r="H5" s="4"/>
      <c r="I5" s="4" t="s">
        <v>10</v>
      </c>
      <c r="J5" s="4"/>
    </row>
    <row r="6" spans="1:10" s="5" customFormat="1" ht="15" customHeight="1">
      <c r="A6" s="4" t="s">
        <v>11</v>
      </c>
      <c r="B6" s="4" t="s">
        <v>12</v>
      </c>
      <c r="C6" s="4"/>
      <c r="D6" s="4"/>
      <c r="E6" s="4"/>
      <c r="F6" s="4"/>
      <c r="G6" s="4"/>
      <c r="H6" s="4"/>
      <c r="I6" s="4" t="s">
        <v>13</v>
      </c>
      <c r="J6" s="4"/>
    </row>
    <row r="7" spans="1:10" s="5" customFormat="1" ht="15" customHeight="1">
      <c r="A7" s="4" t="s">
        <v>14</v>
      </c>
      <c r="B7" s="4" t="s">
        <v>15</v>
      </c>
      <c r="C7" s="4"/>
      <c r="D7" s="4"/>
      <c r="E7" s="4"/>
      <c r="F7" s="4"/>
      <c r="G7" s="4"/>
      <c r="H7" s="4"/>
      <c r="I7" s="4" t="s">
        <v>16</v>
      </c>
      <c r="J7" s="4"/>
    </row>
    <row r="8" spans="1:10" s="3" customFormat="1" ht="15" customHeight="1">
      <c r="A8" s="4" t="s">
        <v>17</v>
      </c>
      <c r="B8" s="4" t="s">
        <v>18</v>
      </c>
      <c r="C8" s="4"/>
      <c r="D8" s="4"/>
      <c r="E8" s="4"/>
      <c r="F8" s="4"/>
      <c r="G8" s="4"/>
      <c r="H8" s="4"/>
      <c r="I8" s="4"/>
      <c r="J8" s="4"/>
    </row>
    <row r="9" spans="1:10" s="3" customFormat="1" ht="30.75" customHeight="1">
      <c r="A9" s="116" t="s">
        <v>19</v>
      </c>
      <c r="B9" s="116"/>
      <c r="C9" s="116"/>
      <c r="D9" s="116"/>
      <c r="E9" s="116"/>
      <c r="F9" s="117"/>
      <c r="G9" s="118" t="s">
        <v>147</v>
      </c>
      <c r="H9" s="118" t="s">
        <v>21</v>
      </c>
      <c r="I9" s="119" t="s">
        <v>92</v>
      </c>
      <c r="J9" s="119" t="s">
        <v>367</v>
      </c>
    </row>
    <row r="10" spans="1:10" s="3" customFormat="1" ht="15" customHeight="1">
      <c r="A10" s="120" t="s">
        <v>23</v>
      </c>
      <c r="B10" s="120"/>
      <c r="C10" s="120"/>
      <c r="D10" s="120"/>
      <c r="E10" s="120"/>
      <c r="F10" s="121"/>
      <c r="G10" s="65" t="s">
        <v>24</v>
      </c>
      <c r="H10" s="65" t="s">
        <v>25</v>
      </c>
      <c r="I10" s="66">
        <v>1</v>
      </c>
      <c r="J10" s="66">
        <v>2</v>
      </c>
    </row>
    <row r="11" spans="1:10" s="3" customFormat="1" ht="15" customHeight="1">
      <c r="A11" s="31" t="s">
        <v>368</v>
      </c>
      <c r="B11" s="31"/>
      <c r="C11" s="31"/>
      <c r="D11" s="31"/>
      <c r="E11" s="31"/>
      <c r="F11" s="32"/>
      <c r="G11" s="65" t="s">
        <v>93</v>
      </c>
      <c r="H11" s="65" t="s">
        <v>28</v>
      </c>
      <c r="I11" s="122">
        <f>SUM(I12:I17)</f>
        <v>0</v>
      </c>
      <c r="J11" s="122">
        <f>SUM(J12:J17)</f>
        <v>0</v>
      </c>
    </row>
    <row r="12" spans="1:10" s="3" customFormat="1" ht="15" customHeight="1">
      <c r="A12" s="31" t="s">
        <v>369</v>
      </c>
      <c r="B12" s="31"/>
      <c r="C12" s="31"/>
      <c r="D12" s="31"/>
      <c r="E12" s="31"/>
      <c r="F12" s="32"/>
      <c r="G12" s="65" t="s">
        <v>93</v>
      </c>
      <c r="H12" s="65" t="s">
        <v>31</v>
      </c>
      <c r="I12" s="78">
        <v>0</v>
      </c>
      <c r="J12" s="78">
        <v>0</v>
      </c>
    </row>
    <row r="13" spans="1:10" s="3" customFormat="1" ht="15" customHeight="1">
      <c r="A13" s="31" t="s">
        <v>370</v>
      </c>
      <c r="B13" s="31"/>
      <c r="C13" s="31"/>
      <c r="D13" s="31"/>
      <c r="E13" s="31"/>
      <c r="F13" s="32"/>
      <c r="G13" s="65" t="s">
        <v>93</v>
      </c>
      <c r="H13" s="65" t="s">
        <v>33</v>
      </c>
      <c r="I13" s="78">
        <v>0</v>
      </c>
      <c r="J13" s="78">
        <v>0</v>
      </c>
    </row>
    <row r="14" spans="1:10" s="3" customFormat="1" ht="15" customHeight="1">
      <c r="A14" s="31" t="s">
        <v>371</v>
      </c>
      <c r="B14" s="31"/>
      <c r="C14" s="31"/>
      <c r="D14" s="31"/>
      <c r="E14" s="31"/>
      <c r="F14" s="32"/>
      <c r="G14" s="65" t="s">
        <v>93</v>
      </c>
      <c r="H14" s="65" t="s">
        <v>35</v>
      </c>
      <c r="I14" s="78">
        <v>0</v>
      </c>
      <c r="J14" s="78">
        <v>0</v>
      </c>
    </row>
    <row r="15" spans="1:10" s="3" customFormat="1" ht="15" customHeight="1">
      <c r="A15" s="31" t="s">
        <v>372</v>
      </c>
      <c r="B15" s="31"/>
      <c r="C15" s="31"/>
      <c r="D15" s="31"/>
      <c r="E15" s="31"/>
      <c r="F15" s="32"/>
      <c r="G15" s="65" t="s">
        <v>93</v>
      </c>
      <c r="H15" s="65" t="s">
        <v>36</v>
      </c>
      <c r="I15" s="78">
        <v>0</v>
      </c>
      <c r="J15" s="78">
        <v>0</v>
      </c>
    </row>
    <row r="16" spans="1:10" s="3" customFormat="1" ht="15" customHeight="1">
      <c r="A16" s="31" t="s">
        <v>373</v>
      </c>
      <c r="B16" s="31"/>
      <c r="C16" s="31"/>
      <c r="D16" s="31"/>
      <c r="E16" s="31"/>
      <c r="F16" s="32"/>
      <c r="G16" s="65" t="s">
        <v>93</v>
      </c>
      <c r="H16" s="65" t="s">
        <v>38</v>
      </c>
      <c r="I16" s="78">
        <v>0</v>
      </c>
      <c r="J16" s="78">
        <v>0</v>
      </c>
    </row>
    <row r="17" spans="1:10" s="3" customFormat="1" ht="15" customHeight="1">
      <c r="A17" s="31" t="s">
        <v>374</v>
      </c>
      <c r="B17" s="31"/>
      <c r="C17" s="31"/>
      <c r="D17" s="31"/>
      <c r="E17" s="31"/>
      <c r="F17" s="32"/>
      <c r="G17" s="65" t="s">
        <v>93</v>
      </c>
      <c r="H17" s="65" t="s">
        <v>40</v>
      </c>
      <c r="I17" s="78">
        <v>0</v>
      </c>
      <c r="J17" s="78">
        <v>0</v>
      </c>
    </row>
    <row r="18" spans="1:10" s="3" customFormat="1" ht="15" customHeight="1">
      <c r="A18" s="31" t="s">
        <v>375</v>
      </c>
      <c r="B18" s="31"/>
      <c r="C18" s="31"/>
      <c r="D18" s="31"/>
      <c r="E18" s="31"/>
      <c r="F18" s="32"/>
      <c r="G18" s="65" t="s">
        <v>93</v>
      </c>
      <c r="H18" s="65" t="s">
        <v>42</v>
      </c>
      <c r="I18" s="122">
        <f>SUM(I19:I22)</f>
        <v>0</v>
      </c>
      <c r="J18" s="122">
        <f>SUM(J19:J22)</f>
        <v>0</v>
      </c>
    </row>
    <row r="19" spans="1:10" s="3" customFormat="1" ht="15" customHeight="1">
      <c r="A19" s="31" t="s">
        <v>376</v>
      </c>
      <c r="B19" s="31"/>
      <c r="C19" s="31"/>
      <c r="D19" s="31"/>
      <c r="E19" s="31"/>
      <c r="F19" s="32"/>
      <c r="G19" s="65" t="s">
        <v>93</v>
      </c>
      <c r="H19" s="65" t="s">
        <v>44</v>
      </c>
      <c r="I19" s="78">
        <v>0</v>
      </c>
      <c r="J19" s="78">
        <v>0</v>
      </c>
    </row>
    <row r="20" spans="1:10" s="3" customFormat="1" ht="15" customHeight="1">
      <c r="A20" s="31" t="s">
        <v>377</v>
      </c>
      <c r="B20" s="31"/>
      <c r="C20" s="31"/>
      <c r="D20" s="31"/>
      <c r="E20" s="31"/>
      <c r="F20" s="32"/>
      <c r="G20" s="65" t="s">
        <v>93</v>
      </c>
      <c r="H20" s="65" t="s">
        <v>46</v>
      </c>
      <c r="I20" s="78">
        <v>0</v>
      </c>
      <c r="J20" s="78">
        <v>0</v>
      </c>
    </row>
    <row r="21" spans="1:10" s="3" customFormat="1" ht="15" customHeight="1">
      <c r="A21" s="31" t="s">
        <v>378</v>
      </c>
      <c r="B21" s="31"/>
      <c r="C21" s="31"/>
      <c r="D21" s="31"/>
      <c r="E21" s="31"/>
      <c r="F21" s="32"/>
      <c r="G21" s="65" t="s">
        <v>93</v>
      </c>
      <c r="H21" s="65" t="s">
        <v>48</v>
      </c>
      <c r="I21" s="78">
        <v>0</v>
      </c>
      <c r="J21" s="78">
        <v>0</v>
      </c>
    </row>
    <row r="22" spans="1:10" s="3" customFormat="1" ht="15" customHeight="1">
      <c r="A22" s="123" t="s">
        <v>379</v>
      </c>
      <c r="B22" s="123"/>
      <c r="C22" s="123"/>
      <c r="D22" s="123"/>
      <c r="E22" s="123"/>
      <c r="F22" s="124"/>
      <c r="G22" s="85" t="s">
        <v>93</v>
      </c>
      <c r="H22" s="85" t="s">
        <v>50</v>
      </c>
      <c r="I22" s="125">
        <v>0</v>
      </c>
      <c r="J22" s="125">
        <v>0</v>
      </c>
    </row>
    <row r="23" spans="1:10" s="3" customFormat="1" ht="15" customHeight="1">
      <c r="A23" s="4" t="s">
        <v>79</v>
      </c>
      <c r="B23" s="4"/>
      <c r="C23" s="25" t="s">
        <v>80</v>
      </c>
      <c r="D23" s="26" t="s">
        <v>81</v>
      </c>
      <c r="E23" s="25" t="s">
        <v>82</v>
      </c>
      <c r="F23" s="26" t="s">
        <v>83</v>
      </c>
      <c r="G23" s="25" t="s">
        <v>84</v>
      </c>
      <c r="H23" s="25"/>
      <c r="I23" s="26" t="s">
        <v>85</v>
      </c>
      <c r="J23" s="27">
        <v>44940</v>
      </c>
    </row>
    <row r="24" spans="1:10" s="3" customFormat="1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3" customFormat="1" ht="15" customHeight="1">
      <c r="A25" s="6" t="s">
        <v>86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s="3" customFormat="1" ht="15" customHeight="1">
      <c r="A26" s="41" t="s">
        <v>380</v>
      </c>
      <c r="B26" s="41"/>
      <c r="C26" s="41"/>
      <c r="D26" s="41"/>
      <c r="E26" s="41"/>
      <c r="F26" s="41"/>
      <c r="G26" s="41"/>
      <c r="H26" s="41"/>
      <c r="I26" s="41"/>
      <c r="J26" s="41"/>
    </row>
    <row r="27" spans="1:10" s="3" customFormat="1" ht="15" customHeight="1">
      <c r="A27" s="6" t="s">
        <v>88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s="3" customFormat="1" ht="15" customHeight="1">
      <c r="A28" s="6" t="s">
        <v>381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s="3" customFormat="1" ht="15" customHeight="1">
      <c r="A29" s="6" t="s">
        <v>382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s="3" customFormat="1" ht="15" customHeight="1">
      <c r="A30" s="6" t="s">
        <v>383</v>
      </c>
      <c r="B30" s="6"/>
      <c r="C30" s="6"/>
      <c r="D30" s="6"/>
      <c r="E30" s="6"/>
      <c r="F30" s="6"/>
      <c r="G30" s="6"/>
      <c r="H30" s="6"/>
      <c r="I30" s="6"/>
      <c r="J30" s="6"/>
    </row>
  </sheetData>
  <sheetProtection/>
  <mergeCells count="36">
    <mergeCell ref="A14:F14"/>
    <mergeCell ref="B4:H4"/>
    <mergeCell ref="B3:H3"/>
    <mergeCell ref="B7:H7"/>
    <mergeCell ref="A16:F16"/>
    <mergeCell ref="A28:J28"/>
    <mergeCell ref="A27:J27"/>
    <mergeCell ref="A9:F9"/>
    <mergeCell ref="A17:F17"/>
    <mergeCell ref="A19:F19"/>
    <mergeCell ref="A23:B23"/>
    <mergeCell ref="B6:H6"/>
    <mergeCell ref="I3:J3"/>
    <mergeCell ref="A20:F20"/>
    <mergeCell ref="A13:F13"/>
    <mergeCell ref="I6:J6"/>
    <mergeCell ref="A21:F21"/>
    <mergeCell ref="A30:J30"/>
    <mergeCell ref="A25:J25"/>
    <mergeCell ref="I8:J8"/>
    <mergeCell ref="B5:H5"/>
    <mergeCell ref="G23:H23"/>
    <mergeCell ref="A18:F18"/>
    <mergeCell ref="I7:J7"/>
    <mergeCell ref="A22:F22"/>
    <mergeCell ref="A12:F12"/>
    <mergeCell ref="A10:F10"/>
    <mergeCell ref="I5:J5"/>
    <mergeCell ref="A24:J24"/>
    <mergeCell ref="A29:J29"/>
    <mergeCell ref="A26:J26"/>
    <mergeCell ref="A1:J2"/>
    <mergeCell ref="B8:H8"/>
    <mergeCell ref="A15:F15"/>
    <mergeCell ref="A11:F11"/>
    <mergeCell ref="I4:J4"/>
  </mergeCells>
  <printOptions/>
  <pageMargins left="0.71" right="0.71" top="0.75" bottom="0.75" header="0.31" footer="0.31"/>
  <pageSetup fitToHeight="1" fitToWidth="1" orientation="portrait" paperSize="9" scale="98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49"/>
  <sheetViews>
    <sheetView showOutlineSymbols="0" workbookViewId="0" topLeftCell="A1">
      <pane xSplit="5" ySplit="11" topLeftCell="F12" activePane="bottomRight" state="frozen"/>
      <selection pane="topLeft" activeCell="F12" sqref="F12"/>
      <selection pane="bottomLeft" activeCell="F12" sqref="F12"/>
      <selection pane="topRight" activeCell="F12" sqref="F12"/>
      <selection pane="bottomRight" activeCell="F12" sqref="F12"/>
    </sheetView>
  </sheetViews>
  <sheetFormatPr defaultColWidth="9.00390625" defaultRowHeight="12.75" customHeight="1"/>
  <cols>
    <col min="1" max="1" width="8.140625" style="1" customWidth="1"/>
    <col min="2" max="2" width="2.00390625" style="1" customWidth="1"/>
    <col min="3" max="3" width="23.57421875" style="1" customWidth="1"/>
    <col min="4" max="4" width="5.57421875" style="1" customWidth="1"/>
    <col min="5" max="5" width="4.57421875" style="1" customWidth="1"/>
    <col min="6" max="13" width="17.00390625" style="1" customWidth="1"/>
  </cols>
  <sheetData>
    <row r="1" spans="1:13" s="3" customFormat="1" ht="24.75" customHeight="1">
      <c r="A1" s="2" t="s">
        <v>384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5" customHeight="1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 t="s">
        <v>385</v>
      </c>
      <c r="M3" s="4"/>
    </row>
    <row r="4" spans="1:13" s="5" customFormat="1" ht="15" customHeight="1">
      <c r="A4" s="4" t="s">
        <v>5</v>
      </c>
      <c r="B4" s="4" t="s">
        <v>6</v>
      </c>
      <c r="C4" s="4"/>
      <c r="D4" s="4"/>
      <c r="E4" s="4"/>
      <c r="F4" s="4"/>
      <c r="G4" s="4"/>
      <c r="H4" s="4"/>
      <c r="I4" s="4"/>
      <c r="J4" s="4"/>
      <c r="K4" s="4"/>
      <c r="L4" s="4" t="s">
        <v>7</v>
      </c>
      <c r="M4" s="4"/>
    </row>
    <row r="5" spans="1:13" s="5" customFormat="1" ht="15" customHeight="1">
      <c r="A5" s="4" t="s">
        <v>8</v>
      </c>
      <c r="B5" s="4" t="s">
        <v>9</v>
      </c>
      <c r="C5" s="4"/>
      <c r="D5" s="4"/>
      <c r="E5" s="4"/>
      <c r="F5" s="4"/>
      <c r="G5" s="4"/>
      <c r="H5" s="4"/>
      <c r="I5" s="4"/>
      <c r="J5" s="4"/>
      <c r="K5" s="4"/>
      <c r="L5" s="4" t="s">
        <v>10</v>
      </c>
      <c r="M5" s="4"/>
    </row>
    <row r="6" spans="1:13" s="5" customFormat="1" ht="15" customHeight="1">
      <c r="A6" s="4" t="s">
        <v>11</v>
      </c>
      <c r="B6" s="4" t="s">
        <v>12</v>
      </c>
      <c r="C6" s="4"/>
      <c r="D6" s="4"/>
      <c r="E6" s="4"/>
      <c r="F6" s="4"/>
      <c r="G6" s="4"/>
      <c r="H6" s="4"/>
      <c r="I6" s="4"/>
      <c r="J6" s="4"/>
      <c r="K6" s="4"/>
      <c r="L6" s="4" t="s">
        <v>13</v>
      </c>
      <c r="M6" s="4"/>
    </row>
    <row r="7" spans="1:13" s="5" customFormat="1" ht="15" customHeight="1">
      <c r="A7" s="4" t="s">
        <v>14</v>
      </c>
      <c r="B7" s="4" t="s">
        <v>15</v>
      </c>
      <c r="C7" s="4"/>
      <c r="D7" s="4"/>
      <c r="E7" s="4"/>
      <c r="F7" s="4"/>
      <c r="G7" s="4"/>
      <c r="H7" s="4"/>
      <c r="I7" s="4"/>
      <c r="J7" s="4"/>
      <c r="K7" s="4"/>
      <c r="L7" s="4" t="s">
        <v>16</v>
      </c>
      <c r="M7" s="4"/>
    </row>
    <row r="8" spans="1:13" s="1" customFormat="1" ht="15" customHeight="1">
      <c r="A8" s="4" t="s">
        <v>17</v>
      </c>
      <c r="B8" s="91" t="s">
        <v>18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3" s="1" customFormat="1" ht="15" customHeight="1">
      <c r="A9" s="92" t="s">
        <v>19</v>
      </c>
      <c r="B9" s="92"/>
      <c r="C9" s="46"/>
      <c r="D9" s="93" t="s">
        <v>147</v>
      </c>
      <c r="E9" s="45" t="s">
        <v>21</v>
      </c>
      <c r="F9" s="45" t="s">
        <v>386</v>
      </c>
      <c r="G9" s="94" t="s">
        <v>387</v>
      </c>
      <c r="H9" s="96"/>
      <c r="I9" s="96"/>
      <c r="J9" s="96"/>
      <c r="K9" s="95"/>
      <c r="L9" s="45" t="s">
        <v>388</v>
      </c>
      <c r="M9" s="97" t="s">
        <v>389</v>
      </c>
    </row>
    <row r="10" spans="1:13" s="100" customFormat="1" ht="30.75" customHeight="1">
      <c r="A10" s="98"/>
      <c r="B10" s="98"/>
      <c r="C10" s="63"/>
      <c r="D10" s="99"/>
      <c r="E10" s="62"/>
      <c r="F10" s="62"/>
      <c r="G10" s="65" t="s">
        <v>92</v>
      </c>
      <c r="H10" s="65" t="s">
        <v>390</v>
      </c>
      <c r="I10" s="65" t="s">
        <v>391</v>
      </c>
      <c r="J10" s="65" t="s">
        <v>392</v>
      </c>
      <c r="K10" s="65" t="s">
        <v>393</v>
      </c>
      <c r="L10" s="62"/>
      <c r="M10" s="55"/>
    </row>
    <row r="11" spans="1:13" s="1" customFormat="1" ht="15" customHeight="1">
      <c r="A11" s="13" t="s">
        <v>23</v>
      </c>
      <c r="B11" s="13"/>
      <c r="C11" s="14"/>
      <c r="D11" s="101" t="s">
        <v>24</v>
      </c>
      <c r="E11" s="65" t="s">
        <v>25</v>
      </c>
      <c r="F11" s="15">
        <v>1</v>
      </c>
      <c r="G11" s="15">
        <v>2</v>
      </c>
      <c r="H11" s="15">
        <v>3</v>
      </c>
      <c r="I11" s="15">
        <v>4</v>
      </c>
      <c r="J11" s="15">
        <v>5</v>
      </c>
      <c r="K11" s="15">
        <v>6</v>
      </c>
      <c r="L11" s="15">
        <v>7</v>
      </c>
      <c r="M11" s="16">
        <v>8</v>
      </c>
    </row>
    <row r="12" spans="1:13" s="1" customFormat="1" ht="15" customHeight="1">
      <c r="A12" s="126" t="s">
        <v>394</v>
      </c>
      <c r="B12" s="126"/>
      <c r="C12" s="127"/>
      <c r="D12" s="101" t="s">
        <v>93</v>
      </c>
      <c r="E12" s="65" t="s">
        <v>28</v>
      </c>
      <c r="F12" s="82">
        <f>F13:F13+F14:F14+F15:F15+F28:F28+F30:F30+F35:F35</f>
        <v>35188087.43</v>
      </c>
      <c r="G12" s="82">
        <f>G13:G13+G14:G14+G15:G15+G28:G28+G30:G30+G35:G35</f>
        <v>32164145.94</v>
      </c>
      <c r="H12" s="105" t="s">
        <v>158</v>
      </c>
      <c r="I12" s="105" t="s">
        <v>158</v>
      </c>
      <c r="J12" s="105" t="s">
        <v>158</v>
      </c>
      <c r="K12" s="105" t="s">
        <v>158</v>
      </c>
      <c r="L12" s="105" t="s">
        <v>158</v>
      </c>
      <c r="M12" s="122">
        <f>M13:M13+M14:M14+M15:M15+M28:M28+M30:M30+M35:M35</f>
        <v>0</v>
      </c>
    </row>
    <row r="13" spans="1:13" s="1" customFormat="1" ht="15" customHeight="1">
      <c r="A13" s="17" t="s">
        <v>395</v>
      </c>
      <c r="B13" s="17"/>
      <c r="C13" s="18"/>
      <c r="D13" s="101" t="s">
        <v>93</v>
      </c>
      <c r="E13" s="65" t="s">
        <v>31</v>
      </c>
      <c r="F13" s="77">
        <v>0</v>
      </c>
      <c r="G13" s="77">
        <v>0</v>
      </c>
      <c r="H13" s="105" t="s">
        <v>158</v>
      </c>
      <c r="I13" s="105" t="s">
        <v>158</v>
      </c>
      <c r="J13" s="105" t="s">
        <v>158</v>
      </c>
      <c r="K13" s="105" t="s">
        <v>158</v>
      </c>
      <c r="L13" s="105" t="s">
        <v>158</v>
      </c>
      <c r="M13" s="78">
        <v>0</v>
      </c>
    </row>
    <row r="14" spans="1:13" s="1" customFormat="1" ht="15" customHeight="1">
      <c r="A14" s="17" t="s">
        <v>396</v>
      </c>
      <c r="B14" s="17"/>
      <c r="C14" s="18"/>
      <c r="D14" s="101" t="s">
        <v>93</v>
      </c>
      <c r="E14" s="65" t="s">
        <v>33</v>
      </c>
      <c r="F14" s="77">
        <v>0</v>
      </c>
      <c r="G14" s="77">
        <v>0</v>
      </c>
      <c r="H14" s="105" t="s">
        <v>158</v>
      </c>
      <c r="I14" s="105" t="s">
        <v>158</v>
      </c>
      <c r="J14" s="105" t="s">
        <v>158</v>
      </c>
      <c r="K14" s="105" t="s">
        <v>158</v>
      </c>
      <c r="L14" s="105" t="s">
        <v>158</v>
      </c>
      <c r="M14" s="78">
        <v>0</v>
      </c>
    </row>
    <row r="15" spans="1:13" s="1" customFormat="1" ht="15" customHeight="1">
      <c r="A15" s="17" t="s">
        <v>397</v>
      </c>
      <c r="B15" s="17"/>
      <c r="C15" s="18"/>
      <c r="D15" s="101" t="s">
        <v>93</v>
      </c>
      <c r="E15" s="65" t="s">
        <v>35</v>
      </c>
      <c r="F15" s="82">
        <f>F16:F16-F23:F23</f>
        <v>35187904.35</v>
      </c>
      <c r="G15" s="82">
        <f>G16:G16-G23:G23</f>
        <v>32160194.53</v>
      </c>
      <c r="H15" s="82">
        <f>H16:H16-H23:H23</f>
        <v>32160194.53</v>
      </c>
      <c r="I15" s="82">
        <f>I16:I16-I23:I23</f>
        <v>0</v>
      </c>
      <c r="J15" s="82">
        <f>J16:J16-J23:J23</f>
        <v>0</v>
      </c>
      <c r="K15" s="82">
        <f>K16:K16-K23:K23</f>
        <v>0</v>
      </c>
      <c r="L15" s="105" t="s">
        <v>158</v>
      </c>
      <c r="M15" s="33">
        <f>M16:M16-M23:M23</f>
        <v>0</v>
      </c>
    </row>
    <row r="16" spans="1:13" s="1" customFormat="1" ht="15" customHeight="1">
      <c r="A16" s="17" t="s">
        <v>398</v>
      </c>
      <c r="B16" s="17"/>
      <c r="C16" s="18"/>
      <c r="D16" s="101" t="s">
        <v>93</v>
      </c>
      <c r="E16" s="65" t="s">
        <v>36</v>
      </c>
      <c r="F16" s="82">
        <f>SUM(F17:F22)</f>
        <v>44440082.12</v>
      </c>
      <c r="G16" s="82">
        <f>SUM(G17:G22)</f>
        <v>44628805.52</v>
      </c>
      <c r="H16" s="82">
        <f>SUM(H17:H22)</f>
        <v>44628805.52</v>
      </c>
      <c r="I16" s="82">
        <f>SUM(I17:I22)</f>
        <v>0</v>
      </c>
      <c r="J16" s="82">
        <f>SUM(J17:J22)</f>
        <v>0</v>
      </c>
      <c r="K16" s="82">
        <f>SUM(K17:K22)</f>
        <v>0</v>
      </c>
      <c r="L16" s="82">
        <f>SUM(L17:L22)</f>
        <v>188723.4</v>
      </c>
      <c r="M16" s="33">
        <f>SUM(M17:M22)</f>
        <v>0</v>
      </c>
    </row>
    <row r="17" spans="1:13" s="3" customFormat="1" ht="14.25" customHeight="1">
      <c r="A17" s="17" t="s">
        <v>399</v>
      </c>
      <c r="B17" s="17"/>
      <c r="C17" s="18"/>
      <c r="D17" s="101" t="s">
        <v>93</v>
      </c>
      <c r="E17" s="65" t="s">
        <v>38</v>
      </c>
      <c r="F17" s="77">
        <v>37677228.96</v>
      </c>
      <c r="G17" s="82">
        <f>H17:H17+I17:I17+J17:J17+K17:K17</f>
        <v>37677228.96</v>
      </c>
      <c r="H17" s="77">
        <v>37677228.96</v>
      </c>
      <c r="I17" s="77">
        <v>0</v>
      </c>
      <c r="J17" s="77">
        <v>0</v>
      </c>
      <c r="K17" s="77">
        <v>0</v>
      </c>
      <c r="L17" s="77">
        <v>0</v>
      </c>
      <c r="M17" s="78">
        <v>0</v>
      </c>
    </row>
    <row r="18" spans="1:13" s="3" customFormat="1" ht="14.25" customHeight="1">
      <c r="A18" s="17" t="s">
        <v>400</v>
      </c>
      <c r="B18" s="17"/>
      <c r="C18" s="18"/>
      <c r="D18" s="101" t="s">
        <v>93</v>
      </c>
      <c r="E18" s="65" t="s">
        <v>40</v>
      </c>
      <c r="F18" s="77">
        <v>3440337</v>
      </c>
      <c r="G18" s="82">
        <f>H18:H18+I18:I18+J18:J18+K18:K18</f>
        <v>3493109</v>
      </c>
      <c r="H18" s="77">
        <v>3493109</v>
      </c>
      <c r="I18" s="77">
        <v>0</v>
      </c>
      <c r="J18" s="77">
        <v>0</v>
      </c>
      <c r="K18" s="77">
        <v>0</v>
      </c>
      <c r="L18" s="77">
        <v>52772</v>
      </c>
      <c r="M18" s="78">
        <v>0</v>
      </c>
    </row>
    <row r="19" spans="1:13" s="3" customFormat="1" ht="14.25" customHeight="1">
      <c r="A19" s="17" t="s">
        <v>401</v>
      </c>
      <c r="B19" s="17"/>
      <c r="C19" s="18"/>
      <c r="D19" s="101" t="s">
        <v>93</v>
      </c>
      <c r="E19" s="65" t="s">
        <v>42</v>
      </c>
      <c r="F19" s="77">
        <v>2512953.74</v>
      </c>
      <c r="G19" s="82">
        <f>H19:H19+I19:I19+J19:J19+K19:K19</f>
        <v>2541907.74</v>
      </c>
      <c r="H19" s="77">
        <v>2541907.74</v>
      </c>
      <c r="I19" s="77">
        <v>0</v>
      </c>
      <c r="J19" s="77">
        <v>0</v>
      </c>
      <c r="K19" s="77">
        <v>0</v>
      </c>
      <c r="L19" s="77">
        <v>28954</v>
      </c>
      <c r="M19" s="78">
        <v>0</v>
      </c>
    </row>
    <row r="20" spans="1:13" s="3" customFormat="1" ht="14.25" customHeight="1">
      <c r="A20" s="17" t="s">
        <v>402</v>
      </c>
      <c r="B20" s="17"/>
      <c r="C20" s="18"/>
      <c r="D20" s="101" t="s">
        <v>93</v>
      </c>
      <c r="E20" s="65" t="s">
        <v>44</v>
      </c>
      <c r="F20" s="77">
        <v>0</v>
      </c>
      <c r="G20" s="82">
        <f>H20:H20+I20:I20+J20:J20+K20:K20</f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8">
        <v>0</v>
      </c>
    </row>
    <row r="21" spans="1:13" s="1" customFormat="1" ht="15" customHeight="1">
      <c r="A21" s="128" t="s">
        <v>403</v>
      </c>
      <c r="B21" s="129"/>
      <c r="C21" s="130"/>
      <c r="D21" s="101" t="s">
        <v>93</v>
      </c>
      <c r="E21" s="65" t="s">
        <v>46</v>
      </c>
      <c r="F21" s="77">
        <v>57174.03</v>
      </c>
      <c r="G21" s="82">
        <f>H21:H21+I21:I21+J21:J21+K21:K21</f>
        <v>61949.49</v>
      </c>
      <c r="H21" s="77">
        <v>61949.49</v>
      </c>
      <c r="I21" s="77">
        <v>0</v>
      </c>
      <c r="J21" s="77">
        <v>0</v>
      </c>
      <c r="K21" s="77">
        <v>0</v>
      </c>
      <c r="L21" s="77">
        <v>4775.46</v>
      </c>
      <c r="M21" s="78">
        <v>0</v>
      </c>
    </row>
    <row r="22" spans="1:13" s="1" customFormat="1" ht="15" customHeight="1">
      <c r="A22" s="128" t="s">
        <v>404</v>
      </c>
      <c r="B22" s="129"/>
      <c r="C22" s="130"/>
      <c r="D22" s="101" t="s">
        <v>93</v>
      </c>
      <c r="E22" s="65" t="s">
        <v>48</v>
      </c>
      <c r="F22" s="77">
        <v>752388.39</v>
      </c>
      <c r="G22" s="82">
        <f>H22:H22+I22:I22+J22:J22+K22:K22</f>
        <v>854610.33</v>
      </c>
      <c r="H22" s="77">
        <v>854610.33</v>
      </c>
      <c r="I22" s="77">
        <v>0</v>
      </c>
      <c r="J22" s="77">
        <v>0</v>
      </c>
      <c r="K22" s="77">
        <v>0</v>
      </c>
      <c r="L22" s="77">
        <v>102221.94</v>
      </c>
      <c r="M22" s="78">
        <v>0</v>
      </c>
    </row>
    <row r="23" spans="1:13" s="1" customFormat="1" ht="15" customHeight="1">
      <c r="A23" s="102" t="s">
        <v>405</v>
      </c>
      <c r="B23" s="103"/>
      <c r="C23" s="104"/>
      <c r="D23" s="101" t="s">
        <v>93</v>
      </c>
      <c r="E23" s="65" t="s">
        <v>50</v>
      </c>
      <c r="F23" s="82">
        <f>SUM(F24:F27)</f>
        <v>9252177.77</v>
      </c>
      <c r="G23" s="82">
        <f>SUM(G24:G27)</f>
        <v>12468610.99</v>
      </c>
      <c r="H23" s="82">
        <f>SUM(H24:H27)</f>
        <v>12468610.99</v>
      </c>
      <c r="I23" s="82">
        <f>SUM(I24:I27)</f>
        <v>0</v>
      </c>
      <c r="J23" s="82">
        <f>SUM(J24:J27)</f>
        <v>0</v>
      </c>
      <c r="K23" s="82">
        <f>SUM(K24:K27)</f>
        <v>0</v>
      </c>
      <c r="L23" s="105" t="s">
        <v>158</v>
      </c>
      <c r="M23" s="33">
        <f>SUM(M24:M27)</f>
        <v>0</v>
      </c>
    </row>
    <row r="24" spans="1:13" s="3" customFormat="1" ht="14.25" customHeight="1">
      <c r="A24" s="17" t="s">
        <v>399</v>
      </c>
      <c r="B24" s="17"/>
      <c r="C24" s="18"/>
      <c r="D24" s="101" t="s">
        <v>93</v>
      </c>
      <c r="E24" s="65" t="s">
        <v>52</v>
      </c>
      <c r="F24" s="77">
        <v>6545152.64</v>
      </c>
      <c r="G24" s="82">
        <f>H24:H24+I24:I24+J24:J24+K24:K24</f>
        <v>8899582.4</v>
      </c>
      <c r="H24" s="77">
        <v>8899582.4</v>
      </c>
      <c r="I24" s="77">
        <v>0</v>
      </c>
      <c r="J24" s="77">
        <v>0</v>
      </c>
      <c r="K24" s="77">
        <v>0</v>
      </c>
      <c r="L24" s="105" t="s">
        <v>158</v>
      </c>
      <c r="M24" s="78">
        <v>0</v>
      </c>
    </row>
    <row r="25" spans="1:13" s="3" customFormat="1" ht="14.25" customHeight="1">
      <c r="A25" s="17" t="s">
        <v>400</v>
      </c>
      <c r="B25" s="17"/>
      <c r="C25" s="18"/>
      <c r="D25" s="101" t="s">
        <v>93</v>
      </c>
      <c r="E25" s="65" t="s">
        <v>54</v>
      </c>
      <c r="F25" s="77">
        <v>1657828.91</v>
      </c>
      <c r="G25" s="82">
        <f>H25:H25+I25:I25+J25:J25+K25:K25</f>
        <v>2226562.81</v>
      </c>
      <c r="H25" s="77">
        <v>2226562.81</v>
      </c>
      <c r="I25" s="77">
        <v>0</v>
      </c>
      <c r="J25" s="77">
        <v>0</v>
      </c>
      <c r="K25" s="77">
        <v>0</v>
      </c>
      <c r="L25" s="105" t="s">
        <v>158</v>
      </c>
      <c r="M25" s="78">
        <v>0</v>
      </c>
    </row>
    <row r="26" spans="1:13" s="1" customFormat="1" ht="15" customHeight="1">
      <c r="A26" s="128" t="s">
        <v>401</v>
      </c>
      <c r="B26" s="129"/>
      <c r="C26" s="130"/>
      <c r="D26" s="101" t="s">
        <v>93</v>
      </c>
      <c r="E26" s="65">
        <v>15</v>
      </c>
      <c r="F26" s="77">
        <v>786916.76</v>
      </c>
      <c r="G26" s="82">
        <f>H26:H26+I26:I26+J26:J26+K26:K26</f>
        <v>920615.37</v>
      </c>
      <c r="H26" s="77">
        <v>920615.37</v>
      </c>
      <c r="I26" s="77">
        <v>0</v>
      </c>
      <c r="J26" s="77">
        <v>0</v>
      </c>
      <c r="K26" s="77">
        <v>0</v>
      </c>
      <c r="L26" s="105" t="s">
        <v>158</v>
      </c>
      <c r="M26" s="78">
        <v>0</v>
      </c>
    </row>
    <row r="27" spans="1:13" s="1" customFormat="1" ht="15" customHeight="1">
      <c r="A27" s="128" t="s">
        <v>406</v>
      </c>
      <c r="B27" s="129"/>
      <c r="C27" s="130"/>
      <c r="D27" s="101" t="s">
        <v>93</v>
      </c>
      <c r="E27" s="65">
        <v>16</v>
      </c>
      <c r="F27" s="77">
        <v>262279.46</v>
      </c>
      <c r="G27" s="82">
        <f>H27:H27+I27:I27+J27:J27+K27:K27</f>
        <v>421850.41</v>
      </c>
      <c r="H27" s="77">
        <v>421850.41</v>
      </c>
      <c r="I27" s="77">
        <v>0</v>
      </c>
      <c r="J27" s="77">
        <v>0</v>
      </c>
      <c r="K27" s="77">
        <v>0</v>
      </c>
      <c r="L27" s="105" t="s">
        <v>158</v>
      </c>
      <c r="M27" s="78">
        <v>0</v>
      </c>
    </row>
    <row r="28" spans="1:13" s="1" customFormat="1" ht="15" customHeight="1">
      <c r="A28" s="102" t="s">
        <v>407</v>
      </c>
      <c r="B28" s="103"/>
      <c r="C28" s="104"/>
      <c r="D28" s="101" t="s">
        <v>93</v>
      </c>
      <c r="E28" s="65">
        <v>17</v>
      </c>
      <c r="F28" s="77">
        <v>0</v>
      </c>
      <c r="G28" s="77">
        <v>0</v>
      </c>
      <c r="H28" s="105" t="s">
        <v>158</v>
      </c>
      <c r="I28" s="105" t="s">
        <v>158</v>
      </c>
      <c r="J28" s="105" t="s">
        <v>158</v>
      </c>
      <c r="K28" s="105" t="s">
        <v>158</v>
      </c>
      <c r="L28" s="77">
        <v>0</v>
      </c>
      <c r="M28" s="78">
        <v>0</v>
      </c>
    </row>
    <row r="29" spans="1:13" s="1" customFormat="1" ht="15" customHeight="1">
      <c r="A29" s="102" t="s">
        <v>408</v>
      </c>
      <c r="B29" s="103"/>
      <c r="C29" s="104"/>
      <c r="D29" s="101" t="s">
        <v>93</v>
      </c>
      <c r="E29" s="65">
        <v>18</v>
      </c>
      <c r="F29" s="77">
        <v>0</v>
      </c>
      <c r="G29" s="77">
        <v>0</v>
      </c>
      <c r="H29" s="105" t="s">
        <v>158</v>
      </c>
      <c r="I29" s="105" t="s">
        <v>158</v>
      </c>
      <c r="J29" s="105" t="s">
        <v>158</v>
      </c>
      <c r="K29" s="105" t="s">
        <v>158</v>
      </c>
      <c r="L29" s="105" t="s">
        <v>158</v>
      </c>
      <c r="M29" s="106" t="s">
        <v>158</v>
      </c>
    </row>
    <row r="30" spans="1:13" s="1" customFormat="1" ht="15" customHeight="1">
      <c r="A30" s="102" t="s">
        <v>409</v>
      </c>
      <c r="B30" s="103"/>
      <c r="C30" s="104"/>
      <c r="D30" s="101" t="s">
        <v>93</v>
      </c>
      <c r="E30" s="65">
        <v>19</v>
      </c>
      <c r="F30" s="82">
        <f>F31:F31-F33:F33</f>
        <v>183.08</v>
      </c>
      <c r="G30" s="82">
        <f>G31:G31-G33:G33</f>
        <v>3951.41</v>
      </c>
      <c r="H30" s="82">
        <f>H31:H31-H33:H33</f>
        <v>3951.41</v>
      </c>
      <c r="I30" s="82">
        <f>I31:I31-I33:I33</f>
        <v>0</v>
      </c>
      <c r="J30" s="82">
        <f>J31:J31-J33:J33</f>
        <v>0</v>
      </c>
      <c r="K30" s="82">
        <f>K31:K31-K33:K33</f>
        <v>0</v>
      </c>
      <c r="L30" s="105" t="s">
        <v>158</v>
      </c>
      <c r="M30" s="33">
        <f>M31:M31-M33:M33</f>
        <v>0</v>
      </c>
    </row>
    <row r="31" spans="1:13" s="1" customFormat="1" ht="15" customHeight="1">
      <c r="A31" s="102" t="s">
        <v>410</v>
      </c>
      <c r="B31" s="103"/>
      <c r="C31" s="104"/>
      <c r="D31" s="101" t="s">
        <v>93</v>
      </c>
      <c r="E31" s="65">
        <v>20</v>
      </c>
      <c r="F31" s="77">
        <v>305</v>
      </c>
      <c r="G31" s="82">
        <f>H31:H31+I31:I31+J31:J31+K31:K31</f>
        <v>4105</v>
      </c>
      <c r="H31" s="77">
        <v>4105</v>
      </c>
      <c r="I31" s="77">
        <v>0</v>
      </c>
      <c r="J31" s="77">
        <v>0</v>
      </c>
      <c r="K31" s="77">
        <v>0</v>
      </c>
      <c r="L31" s="80">
        <v>3800</v>
      </c>
      <c r="M31" s="78">
        <v>0</v>
      </c>
    </row>
    <row r="32" spans="1:13" s="1" customFormat="1" ht="15" customHeight="1">
      <c r="A32" s="102" t="s">
        <v>411</v>
      </c>
      <c r="B32" s="103"/>
      <c r="C32" s="104"/>
      <c r="D32" s="101" t="s">
        <v>93</v>
      </c>
      <c r="E32" s="65">
        <v>21</v>
      </c>
      <c r="F32" s="77">
        <v>0</v>
      </c>
      <c r="G32" s="82">
        <f>H32:H32+I32:I32+J32:J32+K32:K32</f>
        <v>0</v>
      </c>
      <c r="H32" s="77">
        <v>0</v>
      </c>
      <c r="I32" s="77">
        <v>0</v>
      </c>
      <c r="J32" s="77">
        <v>0</v>
      </c>
      <c r="K32" s="77">
        <v>0</v>
      </c>
      <c r="L32" s="80">
        <v>0</v>
      </c>
      <c r="M32" s="78">
        <v>0</v>
      </c>
    </row>
    <row r="33" spans="1:13" s="1" customFormat="1" ht="15" customHeight="1">
      <c r="A33" s="102" t="s">
        <v>412</v>
      </c>
      <c r="B33" s="103"/>
      <c r="C33" s="104"/>
      <c r="D33" s="101" t="s">
        <v>93</v>
      </c>
      <c r="E33" s="65">
        <v>22</v>
      </c>
      <c r="F33" s="77">
        <v>121.92</v>
      </c>
      <c r="G33" s="82">
        <f>H33:H33+I33:I33+J33:J33+K33:K33</f>
        <v>153.59</v>
      </c>
      <c r="H33" s="77">
        <v>153.59</v>
      </c>
      <c r="I33" s="77">
        <v>0</v>
      </c>
      <c r="J33" s="77">
        <v>0</v>
      </c>
      <c r="K33" s="77">
        <v>0</v>
      </c>
      <c r="L33" s="105" t="s">
        <v>158</v>
      </c>
      <c r="M33" s="78">
        <v>0</v>
      </c>
    </row>
    <row r="34" spans="1:13" s="1" customFormat="1" ht="15" customHeight="1">
      <c r="A34" s="102" t="s">
        <v>413</v>
      </c>
      <c r="B34" s="103"/>
      <c r="C34" s="104"/>
      <c r="D34" s="101" t="s">
        <v>93</v>
      </c>
      <c r="E34" s="65">
        <v>23</v>
      </c>
      <c r="F34" s="77">
        <v>0</v>
      </c>
      <c r="G34" s="82">
        <f>H34:H34+I34:I34+J34:J34+K34:K34</f>
        <v>0</v>
      </c>
      <c r="H34" s="77">
        <v>0</v>
      </c>
      <c r="I34" s="77">
        <v>0</v>
      </c>
      <c r="J34" s="77">
        <v>0</v>
      </c>
      <c r="K34" s="77">
        <v>0</v>
      </c>
      <c r="L34" s="105" t="s">
        <v>158</v>
      </c>
      <c r="M34" s="78">
        <v>0</v>
      </c>
    </row>
    <row r="35" spans="1:13" s="1" customFormat="1" ht="15" customHeight="1">
      <c r="A35" s="102" t="s">
        <v>414</v>
      </c>
      <c r="B35" s="103"/>
      <c r="C35" s="104"/>
      <c r="D35" s="101" t="s">
        <v>93</v>
      </c>
      <c r="E35" s="65">
        <v>24</v>
      </c>
      <c r="F35" s="77">
        <v>0</v>
      </c>
      <c r="G35" s="77">
        <v>0</v>
      </c>
      <c r="H35" s="105" t="s">
        <v>158</v>
      </c>
      <c r="I35" s="105" t="s">
        <v>158</v>
      </c>
      <c r="J35" s="105" t="s">
        <v>158</v>
      </c>
      <c r="K35" s="105" t="s">
        <v>158</v>
      </c>
      <c r="L35" s="105" t="s">
        <v>158</v>
      </c>
      <c r="M35" s="78">
        <v>0</v>
      </c>
    </row>
    <row r="36" spans="1:13" s="1" customFormat="1" ht="15" customHeight="1">
      <c r="A36" s="102" t="s">
        <v>415</v>
      </c>
      <c r="B36" s="103"/>
      <c r="C36" s="104"/>
      <c r="D36" s="101" t="s">
        <v>93</v>
      </c>
      <c r="E36" s="65">
        <v>25</v>
      </c>
      <c r="F36" s="77">
        <v>0</v>
      </c>
      <c r="G36" s="77">
        <v>0</v>
      </c>
      <c r="H36" s="105" t="s">
        <v>158</v>
      </c>
      <c r="I36" s="105" t="s">
        <v>158</v>
      </c>
      <c r="J36" s="105" t="s">
        <v>158</v>
      </c>
      <c r="K36" s="105" t="s">
        <v>158</v>
      </c>
      <c r="L36" s="105" t="s">
        <v>158</v>
      </c>
      <c r="M36" s="106" t="s">
        <v>158</v>
      </c>
    </row>
    <row r="37" spans="1:13" s="1" customFormat="1" ht="15" customHeight="1">
      <c r="A37" s="107" t="s">
        <v>416</v>
      </c>
      <c r="B37" s="108"/>
      <c r="C37" s="109"/>
      <c r="D37" s="110" t="s">
        <v>93</v>
      </c>
      <c r="E37" s="85">
        <v>26</v>
      </c>
      <c r="F37" s="87">
        <f>F12:F12-F36:F36</f>
        <v>35188087.43</v>
      </c>
      <c r="G37" s="87">
        <f>G12:G12-G36:G36</f>
        <v>32164145.94</v>
      </c>
      <c r="H37" s="112" t="s">
        <v>158</v>
      </c>
      <c r="I37" s="112" t="s">
        <v>158</v>
      </c>
      <c r="J37" s="112" t="s">
        <v>158</v>
      </c>
      <c r="K37" s="112" t="s">
        <v>158</v>
      </c>
      <c r="L37" s="112" t="s">
        <v>158</v>
      </c>
      <c r="M37" s="113" t="s">
        <v>158</v>
      </c>
    </row>
    <row r="38" spans="1:13" s="3" customFormat="1" ht="15" customHeight="1">
      <c r="A38" s="26" t="s">
        <v>79</v>
      </c>
      <c r="B38" s="26"/>
      <c r="C38" s="25" t="s">
        <v>80</v>
      </c>
      <c r="D38" s="25"/>
      <c r="E38" s="25"/>
      <c r="F38" s="114" t="s">
        <v>81</v>
      </c>
      <c r="G38" s="25" t="s">
        <v>82</v>
      </c>
      <c r="H38" s="25"/>
      <c r="I38" s="26" t="s">
        <v>83</v>
      </c>
      <c r="J38" s="25" t="s">
        <v>84</v>
      </c>
      <c r="K38" s="25"/>
      <c r="L38" s="26" t="s">
        <v>85</v>
      </c>
      <c r="M38" s="27">
        <v>44940</v>
      </c>
    </row>
    <row r="39" spans="1:13" s="3" customFormat="1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s="3" customFormat="1" ht="15" customHeight="1">
      <c r="A40" s="6" t="s">
        <v>86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s="3" customFormat="1" ht="15" customHeight="1">
      <c r="A41" s="6" t="s">
        <v>417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s="3" customFormat="1" ht="15" customHeight="1">
      <c r="A42" s="6" t="s">
        <v>88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s="3" customFormat="1" ht="15" customHeight="1">
      <c r="A43" s="6" t="s">
        <v>418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s="3" customFormat="1" ht="15" customHeight="1">
      <c r="A44" s="6" t="s">
        <v>419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s="3" customFormat="1" ht="14.25" customHeight="1">
      <c r="A45" s="4" t="s">
        <v>420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3" customFormat="1" ht="14.25" customHeight="1">
      <c r="A46" s="4" t="s">
        <v>421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3" customFormat="1" ht="15" customHeight="1">
      <c r="A47" s="6" t="s">
        <v>422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3" customFormat="1" ht="15" customHeight="1">
      <c r="A48" s="6" t="s">
        <v>423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s="3" customFormat="1" ht="15" customHeight="1">
      <c r="A49" s="6" t="s">
        <v>424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</sheetData>
  <sheetProtection/>
  <mergeCells count="62">
    <mergeCell ref="A45:M45"/>
    <mergeCell ref="A34:C34"/>
    <mergeCell ref="F9:F10"/>
    <mergeCell ref="A23:C23"/>
    <mergeCell ref="A33:C33"/>
    <mergeCell ref="A39:M39"/>
    <mergeCell ref="B3:K3"/>
    <mergeCell ref="A44:M44"/>
    <mergeCell ref="A16:C16"/>
    <mergeCell ref="A25:C25"/>
    <mergeCell ref="A9:C10"/>
    <mergeCell ref="A13:C13"/>
    <mergeCell ref="G38:H38"/>
    <mergeCell ref="A43:M43"/>
    <mergeCell ref="G9:K9"/>
    <mergeCell ref="A28:C28"/>
    <mergeCell ref="C38:E38"/>
    <mergeCell ref="A14:C14"/>
    <mergeCell ref="A46:M46"/>
    <mergeCell ref="A20:C20"/>
    <mergeCell ref="B7:K7"/>
    <mergeCell ref="A32:C32"/>
    <mergeCell ref="L7:M7"/>
    <mergeCell ref="A12:C12"/>
    <mergeCell ref="L9:L10"/>
    <mergeCell ref="A26:C26"/>
    <mergeCell ref="A42:M42"/>
    <mergeCell ref="A36:C36"/>
    <mergeCell ref="B6:K6"/>
    <mergeCell ref="A17:C17"/>
    <mergeCell ref="D9:D10"/>
    <mergeCell ref="A47:M47"/>
    <mergeCell ref="A19:C19"/>
    <mergeCell ref="A40:M40"/>
    <mergeCell ref="M9:M10"/>
    <mergeCell ref="A15:C15"/>
    <mergeCell ref="B5:K5"/>
    <mergeCell ref="A21:C21"/>
    <mergeCell ref="L8:M8"/>
    <mergeCell ref="A48:M48"/>
    <mergeCell ref="A29:C29"/>
    <mergeCell ref="L3:M3"/>
    <mergeCell ref="A27:C27"/>
    <mergeCell ref="L4:M4"/>
    <mergeCell ref="A22:C22"/>
    <mergeCell ref="A35:C35"/>
    <mergeCell ref="L5:M5"/>
    <mergeCell ref="A18:C18"/>
    <mergeCell ref="E9:E10"/>
    <mergeCell ref="B8:K8"/>
    <mergeCell ref="A30:C30"/>
    <mergeCell ref="A41:M41"/>
    <mergeCell ref="B4:K4"/>
    <mergeCell ref="A49:M49"/>
    <mergeCell ref="A11:C11"/>
    <mergeCell ref="L6:M6"/>
    <mergeCell ref="A1:M2"/>
    <mergeCell ref="A31:C31"/>
    <mergeCell ref="J38:K38"/>
    <mergeCell ref="A24:C24"/>
    <mergeCell ref="A38:B38"/>
    <mergeCell ref="A37:C37"/>
  </mergeCells>
  <printOptions/>
  <pageMargins left="0.55" right="0.3" top="0.62" bottom="0.72" header="0.31" footer="0.36"/>
  <pageSetup fitToHeight="0" fitToWidth="0" orientation="portrait" paperSize="9" scale="75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7"/>
  <sheetViews>
    <sheetView showOutlineSymbols="0" workbookViewId="0" topLeftCell="A1">
      <pane xSplit="9" ySplit="10" topLeftCell="J11" activePane="bottomRight" state="frozen"/>
      <selection pane="topLeft" activeCell="J11" sqref="J11"/>
      <selection pane="bottomLeft" activeCell="J11" sqref="J11"/>
      <selection pane="topRight" activeCell="J11" sqref="J11"/>
      <selection pane="bottomRight" activeCell="J11" sqref="J11"/>
    </sheetView>
  </sheetViews>
  <sheetFormatPr defaultColWidth="8.7109375" defaultRowHeight="12.75" customHeight="1"/>
  <cols>
    <col min="1" max="1" width="8.140625" style="1" customWidth="1"/>
    <col min="2" max="2" width="1.57421875" style="1" customWidth="1"/>
    <col min="3" max="3" width="8.140625" style="1" customWidth="1"/>
    <col min="4" max="4" width="6.57421875" style="1" customWidth="1"/>
    <col min="5" max="5" width="9.00390625" style="1" customWidth="1"/>
    <col min="6" max="6" width="8.28125" style="1" customWidth="1"/>
    <col min="7" max="7" width="11.140625" style="1" customWidth="1"/>
    <col min="8" max="8" width="7.140625" style="1" customWidth="1"/>
    <col min="9" max="9" width="4.57421875" style="100" customWidth="1"/>
    <col min="10" max="10" width="18.57421875" style="1" customWidth="1"/>
  </cols>
  <sheetData>
    <row r="1" spans="1:10" s="3" customFormat="1" ht="24.75" customHeight="1">
      <c r="A1" s="2" t="s">
        <v>425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15" customHeight="1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 t="s">
        <v>426</v>
      </c>
      <c r="J3" s="4"/>
    </row>
    <row r="4" spans="1:10" s="5" customFormat="1" ht="15" customHeight="1">
      <c r="A4" s="4" t="s">
        <v>5</v>
      </c>
      <c r="B4" s="4" t="s">
        <v>6</v>
      </c>
      <c r="C4" s="4"/>
      <c r="D4" s="4"/>
      <c r="E4" s="4"/>
      <c r="F4" s="4"/>
      <c r="G4" s="4"/>
      <c r="H4" s="4"/>
      <c r="I4" s="4" t="s">
        <v>7</v>
      </c>
      <c r="J4" s="4"/>
    </row>
    <row r="5" spans="1:10" s="5" customFormat="1" ht="15" customHeight="1">
      <c r="A5" s="4" t="s">
        <v>8</v>
      </c>
      <c r="B5" s="4" t="s">
        <v>9</v>
      </c>
      <c r="C5" s="4"/>
      <c r="D5" s="4"/>
      <c r="E5" s="4"/>
      <c r="F5" s="4"/>
      <c r="G5" s="4"/>
      <c r="H5" s="4"/>
      <c r="I5" s="4" t="s">
        <v>10</v>
      </c>
      <c r="J5" s="4"/>
    </row>
    <row r="6" spans="1:10" s="5" customFormat="1" ht="15" customHeight="1">
      <c r="A6" s="4" t="s">
        <v>11</v>
      </c>
      <c r="B6" s="4" t="s">
        <v>12</v>
      </c>
      <c r="C6" s="4"/>
      <c r="D6" s="4"/>
      <c r="E6" s="4"/>
      <c r="F6" s="4"/>
      <c r="G6" s="4"/>
      <c r="H6" s="4"/>
      <c r="I6" s="4" t="s">
        <v>13</v>
      </c>
      <c r="J6" s="4"/>
    </row>
    <row r="7" spans="1:10" s="5" customFormat="1" ht="15" customHeight="1">
      <c r="A7" s="4" t="s">
        <v>14</v>
      </c>
      <c r="B7" s="4" t="s">
        <v>15</v>
      </c>
      <c r="C7" s="4"/>
      <c r="D7" s="4"/>
      <c r="E7" s="4"/>
      <c r="F7" s="4"/>
      <c r="G7" s="4"/>
      <c r="H7" s="4"/>
      <c r="I7" s="4" t="s">
        <v>16</v>
      </c>
      <c r="J7" s="4"/>
    </row>
    <row r="8" spans="1:10" s="100" customFormat="1" ht="15" customHeight="1">
      <c r="A8" s="4" t="s">
        <v>17</v>
      </c>
      <c r="B8" s="4" t="s">
        <v>18</v>
      </c>
      <c r="C8" s="4"/>
      <c r="D8" s="4"/>
      <c r="E8" s="4"/>
      <c r="F8" s="4"/>
      <c r="G8" s="4"/>
      <c r="H8" s="4"/>
      <c r="I8" s="6"/>
      <c r="J8" s="6"/>
    </row>
    <row r="9" spans="1:10" s="100" customFormat="1" ht="15" customHeight="1">
      <c r="A9" s="29" t="s">
        <v>19</v>
      </c>
      <c r="B9" s="29"/>
      <c r="C9" s="29"/>
      <c r="D9" s="29"/>
      <c r="E9" s="29"/>
      <c r="F9" s="29"/>
      <c r="G9" s="30"/>
      <c r="H9" s="10" t="s">
        <v>20</v>
      </c>
      <c r="I9" s="10" t="s">
        <v>21</v>
      </c>
      <c r="J9" s="119" t="s">
        <v>427</v>
      </c>
    </row>
    <row r="10" spans="1:10" s="3" customFormat="1" ht="15" customHeight="1">
      <c r="A10" s="13" t="s">
        <v>23</v>
      </c>
      <c r="B10" s="13"/>
      <c r="C10" s="13"/>
      <c r="D10" s="13"/>
      <c r="E10" s="13"/>
      <c r="F10" s="13"/>
      <c r="G10" s="14"/>
      <c r="H10" s="15" t="s">
        <v>24</v>
      </c>
      <c r="I10" s="15" t="s">
        <v>25</v>
      </c>
      <c r="J10" s="16">
        <v>1</v>
      </c>
    </row>
    <row r="11" spans="1:10" s="3" customFormat="1" ht="15" customHeight="1">
      <c r="A11" s="17" t="s">
        <v>428</v>
      </c>
      <c r="B11" s="17"/>
      <c r="C11" s="17"/>
      <c r="D11" s="17"/>
      <c r="E11" s="17"/>
      <c r="F11" s="17"/>
      <c r="G11" s="18"/>
      <c r="H11" s="15" t="s">
        <v>429</v>
      </c>
      <c r="I11" s="15" t="s">
        <v>28</v>
      </c>
      <c r="J11" s="20">
        <v>26199</v>
      </c>
    </row>
    <row r="12" spans="1:10" s="3" customFormat="1" ht="15" customHeight="1">
      <c r="A12" s="17" t="s">
        <v>430</v>
      </c>
      <c r="B12" s="17"/>
      <c r="C12" s="17"/>
      <c r="D12" s="17"/>
      <c r="E12" s="17"/>
      <c r="F12" s="17"/>
      <c r="G12" s="18"/>
      <c r="H12" s="15" t="s">
        <v>429</v>
      </c>
      <c r="I12" s="15" t="s">
        <v>31</v>
      </c>
      <c r="J12" s="20">
        <v>7625</v>
      </c>
    </row>
    <row r="13" spans="1:10" s="3" customFormat="1" ht="15" customHeight="1">
      <c r="A13" s="17" t="s">
        <v>431</v>
      </c>
      <c r="B13" s="17"/>
      <c r="C13" s="17"/>
      <c r="D13" s="17"/>
      <c r="E13" s="17"/>
      <c r="F13" s="17"/>
      <c r="G13" s="18"/>
      <c r="H13" s="15" t="s">
        <v>429</v>
      </c>
      <c r="I13" s="15" t="s">
        <v>33</v>
      </c>
      <c r="J13" s="20">
        <v>0</v>
      </c>
    </row>
    <row r="14" spans="1:10" s="1" customFormat="1" ht="15" customHeight="1">
      <c r="A14" s="17" t="s">
        <v>432</v>
      </c>
      <c r="B14" s="17"/>
      <c r="C14" s="17"/>
      <c r="D14" s="17"/>
      <c r="E14" s="17"/>
      <c r="F14" s="17"/>
      <c r="G14" s="18"/>
      <c r="H14" s="15" t="s">
        <v>27</v>
      </c>
      <c r="I14" s="15" t="s">
        <v>35</v>
      </c>
      <c r="J14" s="20">
        <v>1</v>
      </c>
    </row>
    <row r="15" spans="1:10" s="3" customFormat="1" ht="15" customHeight="1">
      <c r="A15" s="17" t="s">
        <v>433</v>
      </c>
      <c r="B15" s="17"/>
      <c r="C15" s="17"/>
      <c r="D15" s="17"/>
      <c r="E15" s="17"/>
      <c r="F15" s="17"/>
      <c r="G15" s="18"/>
      <c r="H15" s="15" t="s">
        <v>429</v>
      </c>
      <c r="I15" s="15" t="s">
        <v>36</v>
      </c>
      <c r="J15" s="19">
        <f>J16:J16+J17:J17</f>
        <v>7394</v>
      </c>
    </row>
    <row r="16" spans="1:10" s="3" customFormat="1" ht="15" customHeight="1">
      <c r="A16" s="17" t="s">
        <v>434</v>
      </c>
      <c r="B16" s="17"/>
      <c r="C16" s="17"/>
      <c r="D16" s="17"/>
      <c r="E16" s="17"/>
      <c r="F16" s="17"/>
      <c r="G16" s="18"/>
      <c r="H16" s="15" t="s">
        <v>429</v>
      </c>
      <c r="I16" s="15" t="s">
        <v>38</v>
      </c>
      <c r="J16" s="20">
        <v>7394</v>
      </c>
    </row>
    <row r="17" spans="1:10" s="3" customFormat="1" ht="15" customHeight="1">
      <c r="A17" s="17" t="s">
        <v>435</v>
      </c>
      <c r="B17" s="17"/>
      <c r="C17" s="17"/>
      <c r="D17" s="17"/>
      <c r="E17" s="17"/>
      <c r="F17" s="17"/>
      <c r="G17" s="18"/>
      <c r="H17" s="15" t="s">
        <v>429</v>
      </c>
      <c r="I17" s="15" t="s">
        <v>40</v>
      </c>
      <c r="J17" s="20">
        <v>0</v>
      </c>
    </row>
    <row r="18" spans="1:10" s="3" customFormat="1" ht="15" customHeight="1">
      <c r="A18" s="17" t="s">
        <v>436</v>
      </c>
      <c r="B18" s="17"/>
      <c r="C18" s="17"/>
      <c r="D18" s="17"/>
      <c r="E18" s="17"/>
      <c r="F18" s="17"/>
      <c r="G18" s="18"/>
      <c r="H18" s="15" t="s">
        <v>429</v>
      </c>
      <c r="I18" s="15" t="s">
        <v>42</v>
      </c>
      <c r="J18" s="20">
        <v>0</v>
      </c>
    </row>
    <row r="19" spans="1:10" s="3" customFormat="1" ht="15" customHeight="1">
      <c r="A19" s="17" t="s">
        <v>437</v>
      </c>
      <c r="B19" s="17"/>
      <c r="C19" s="17"/>
      <c r="D19" s="17"/>
      <c r="E19" s="17"/>
      <c r="F19" s="17"/>
      <c r="G19" s="18"/>
      <c r="H19" s="15" t="s">
        <v>429</v>
      </c>
      <c r="I19" s="15" t="s">
        <v>44</v>
      </c>
      <c r="J19" s="19">
        <f>J20:J20+J21:J21</f>
        <v>4215</v>
      </c>
    </row>
    <row r="20" spans="1:10" s="3" customFormat="1" ht="15" customHeight="1">
      <c r="A20" s="17" t="s">
        <v>434</v>
      </c>
      <c r="B20" s="17"/>
      <c r="C20" s="17"/>
      <c r="D20" s="17"/>
      <c r="E20" s="17"/>
      <c r="F20" s="17"/>
      <c r="G20" s="18"/>
      <c r="H20" s="15" t="s">
        <v>429</v>
      </c>
      <c r="I20" s="15">
        <v>10</v>
      </c>
      <c r="J20" s="20">
        <v>4215</v>
      </c>
    </row>
    <row r="21" spans="1:10" s="3" customFormat="1" ht="15" customHeight="1">
      <c r="A21" s="17" t="s">
        <v>435</v>
      </c>
      <c r="B21" s="17"/>
      <c r="C21" s="17"/>
      <c r="D21" s="17"/>
      <c r="E21" s="17"/>
      <c r="F21" s="17"/>
      <c r="G21" s="18"/>
      <c r="H21" s="15" t="s">
        <v>429</v>
      </c>
      <c r="I21" s="15">
        <v>11</v>
      </c>
      <c r="J21" s="20">
        <v>0</v>
      </c>
    </row>
    <row r="22" spans="1:10" s="3" customFormat="1" ht="14.25" customHeight="1">
      <c r="A22" s="17" t="s">
        <v>438</v>
      </c>
      <c r="B22" s="17"/>
      <c r="C22" s="17"/>
      <c r="D22" s="17"/>
      <c r="E22" s="17"/>
      <c r="F22" s="17"/>
      <c r="G22" s="18"/>
      <c r="H22" s="15" t="s">
        <v>429</v>
      </c>
      <c r="I22" s="15">
        <v>12</v>
      </c>
      <c r="J22" s="20">
        <v>0</v>
      </c>
    </row>
    <row r="23" spans="1:10" s="3" customFormat="1" ht="14.25" customHeight="1">
      <c r="A23" s="17" t="s">
        <v>439</v>
      </c>
      <c r="B23" s="17"/>
      <c r="C23" s="17"/>
      <c r="D23" s="17"/>
      <c r="E23" s="17"/>
      <c r="F23" s="17"/>
      <c r="G23" s="18"/>
      <c r="H23" s="15" t="s">
        <v>429</v>
      </c>
      <c r="I23" s="15">
        <v>13</v>
      </c>
      <c r="J23" s="20">
        <v>0</v>
      </c>
    </row>
    <row r="24" spans="1:10" s="3" customFormat="1" ht="14.25" customHeight="1">
      <c r="A24" s="17" t="s">
        <v>440</v>
      </c>
      <c r="B24" s="17"/>
      <c r="C24" s="17"/>
      <c r="D24" s="17"/>
      <c r="E24" s="17"/>
      <c r="F24" s="17"/>
      <c r="G24" s="18"/>
      <c r="H24" s="15" t="s">
        <v>429</v>
      </c>
      <c r="I24" s="15">
        <v>14</v>
      </c>
      <c r="J24" s="20">
        <v>0</v>
      </c>
    </row>
    <row r="25" spans="1:10" s="3" customFormat="1" ht="15" customHeight="1">
      <c r="A25" s="17" t="s">
        <v>441</v>
      </c>
      <c r="B25" s="17"/>
      <c r="C25" s="17"/>
      <c r="D25" s="17"/>
      <c r="E25" s="17"/>
      <c r="F25" s="17"/>
      <c r="G25" s="18"/>
      <c r="H25" s="15" t="s">
        <v>442</v>
      </c>
      <c r="I25" s="15">
        <v>15</v>
      </c>
      <c r="J25" s="20">
        <v>21</v>
      </c>
    </row>
    <row r="26" spans="1:10" s="3" customFormat="1" ht="15" customHeight="1">
      <c r="A26" s="17" t="s">
        <v>443</v>
      </c>
      <c r="B26" s="17"/>
      <c r="C26" s="17"/>
      <c r="D26" s="17"/>
      <c r="E26" s="17"/>
      <c r="F26" s="17"/>
      <c r="G26" s="18"/>
      <c r="H26" s="15" t="s">
        <v>444</v>
      </c>
      <c r="I26" s="15">
        <v>16</v>
      </c>
      <c r="J26" s="20">
        <v>20025</v>
      </c>
    </row>
    <row r="27" spans="1:10" s="3" customFormat="1" ht="15" customHeight="1">
      <c r="A27" s="17" t="s">
        <v>445</v>
      </c>
      <c r="B27" s="17"/>
      <c r="C27" s="17"/>
      <c r="D27" s="17"/>
      <c r="E27" s="17"/>
      <c r="F27" s="17"/>
      <c r="G27" s="18"/>
      <c r="H27" s="15" t="s">
        <v>446</v>
      </c>
      <c r="I27" s="15">
        <v>17</v>
      </c>
      <c r="J27" s="20">
        <v>174</v>
      </c>
    </row>
    <row r="28" spans="1:10" s="3" customFormat="1" ht="15" customHeight="1">
      <c r="A28" s="17" t="s">
        <v>447</v>
      </c>
      <c r="B28" s="17"/>
      <c r="C28" s="17"/>
      <c r="D28" s="17"/>
      <c r="E28" s="17"/>
      <c r="F28" s="17"/>
      <c r="G28" s="18"/>
      <c r="H28" s="15" t="s">
        <v>446</v>
      </c>
      <c r="I28" s="15">
        <v>18</v>
      </c>
      <c r="J28" s="20">
        <v>122</v>
      </c>
    </row>
    <row r="29" spans="1:10" s="3" customFormat="1" ht="14.25" customHeight="1">
      <c r="A29" s="79" t="s">
        <v>448</v>
      </c>
      <c r="B29" s="79"/>
      <c r="C29" s="79"/>
      <c r="D29" s="79"/>
      <c r="E29" s="79"/>
      <c r="F29" s="79"/>
      <c r="G29" s="79"/>
      <c r="H29" s="15" t="s">
        <v>449</v>
      </c>
      <c r="I29" s="15">
        <v>19</v>
      </c>
      <c r="J29" s="20">
        <v>0</v>
      </c>
    </row>
    <row r="30" spans="1:10" s="1" customFormat="1" ht="15" customHeight="1">
      <c r="A30" s="21" t="s">
        <v>450</v>
      </c>
      <c r="B30" s="21"/>
      <c r="C30" s="21"/>
      <c r="D30" s="21"/>
      <c r="E30" s="21"/>
      <c r="F30" s="21"/>
      <c r="G30" s="22"/>
      <c r="H30" s="23" t="s">
        <v>451</v>
      </c>
      <c r="I30" s="23">
        <v>20</v>
      </c>
      <c r="J30" s="24">
        <v>0</v>
      </c>
    </row>
    <row r="31" spans="1:10" s="1" customFormat="1" ht="15" customHeight="1">
      <c r="A31" s="4" t="s">
        <v>452</v>
      </c>
      <c r="B31" s="4"/>
      <c r="C31" s="25" t="s">
        <v>80</v>
      </c>
      <c r="D31" s="26" t="s">
        <v>81</v>
      </c>
      <c r="E31" s="25" t="s">
        <v>82</v>
      </c>
      <c r="F31" s="26" t="s">
        <v>83</v>
      </c>
      <c r="G31" s="25" t="s">
        <v>84</v>
      </c>
      <c r="H31" s="26" t="s">
        <v>85</v>
      </c>
      <c r="I31" s="26"/>
      <c r="J31" s="27">
        <v>44940</v>
      </c>
    </row>
    <row r="32" spans="1:10" s="1" customFormat="1" ht="1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</row>
    <row r="33" spans="1:10" s="1" customFormat="1" ht="14.25" customHeight="1">
      <c r="A33" s="6" t="s">
        <v>86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s="1" customFormat="1" ht="14.25" customHeight="1">
      <c r="A34" s="6" t="s">
        <v>453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s="1" customFormat="1" ht="14.25" customHeight="1">
      <c r="A35" s="6" t="s">
        <v>88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s="1" customFormat="1" ht="14.25" customHeight="1">
      <c r="A36" s="6" t="s">
        <v>454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s="1" customFormat="1" ht="14.25" customHeight="1">
      <c r="A37" s="6" t="s">
        <v>455</v>
      </c>
      <c r="B37" s="6"/>
      <c r="C37" s="6"/>
      <c r="D37" s="6"/>
      <c r="E37" s="6"/>
      <c r="F37" s="6"/>
      <c r="G37" s="6"/>
      <c r="H37" s="6"/>
      <c r="I37" s="6"/>
      <c r="J37" s="6"/>
    </row>
  </sheetData>
  <sheetProtection/>
  <mergeCells count="43">
    <mergeCell ref="B3:H3"/>
    <mergeCell ref="A18:G18"/>
    <mergeCell ref="A27:G27"/>
    <mergeCell ref="A24:G24"/>
    <mergeCell ref="A14:G14"/>
    <mergeCell ref="A10:G10"/>
    <mergeCell ref="A17:G17"/>
    <mergeCell ref="I8:J8"/>
    <mergeCell ref="A35:J35"/>
    <mergeCell ref="A37:J37"/>
    <mergeCell ref="B6:H6"/>
    <mergeCell ref="A11:G11"/>
    <mergeCell ref="A22:G22"/>
    <mergeCell ref="I6:J6"/>
    <mergeCell ref="A19:G19"/>
    <mergeCell ref="A15:G15"/>
    <mergeCell ref="A9:G9"/>
    <mergeCell ref="I3:J3"/>
    <mergeCell ref="A28:G28"/>
    <mergeCell ref="B8:H8"/>
    <mergeCell ref="I4:J4"/>
    <mergeCell ref="A36:J36"/>
    <mergeCell ref="A33:J33"/>
    <mergeCell ref="A31:B31"/>
    <mergeCell ref="A13:G13"/>
    <mergeCell ref="A25:G25"/>
    <mergeCell ref="A23:G23"/>
    <mergeCell ref="I5:J5"/>
    <mergeCell ref="H31:I31"/>
    <mergeCell ref="A20:G20"/>
    <mergeCell ref="A26:G26"/>
    <mergeCell ref="B5:H5"/>
    <mergeCell ref="A12:G12"/>
    <mergeCell ref="A21:G21"/>
    <mergeCell ref="B4:H4"/>
    <mergeCell ref="A32:J32"/>
    <mergeCell ref="A34:J34"/>
    <mergeCell ref="A1:J2"/>
    <mergeCell ref="A29:G29"/>
    <mergeCell ref="B7:H7"/>
    <mergeCell ref="A30:G30"/>
    <mergeCell ref="A16:G16"/>
    <mergeCell ref="I7:J7"/>
  </mergeCells>
  <printOptions horizontalCentered="1"/>
  <pageMargins left="0.71" right="0.71" top="0.75" bottom="0.75" header="0.31" footer="0.31"/>
  <pageSetup fitToHeight="1" fitToWidth="1" orientation="portrait" paperSize="9" scale="78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