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公示花名册" sheetId="1" r:id="rId1"/>
  </sheets>
  <definedNames/>
  <calcPr fullCalcOnLoad="1"/>
</workbook>
</file>

<file path=xl/sharedStrings.xml><?xml version="1.0" encoding="utf-8"?>
<sst xmlns="http://schemas.openxmlformats.org/spreadsheetml/2006/main" count="102" uniqueCount="86">
  <si>
    <t>2023年小微企业吸纳高校毕业生社保补贴明细表</t>
  </si>
  <si>
    <t>序号</t>
  </si>
  <si>
    <t>单位名称</t>
  </si>
  <si>
    <t>人数</t>
  </si>
  <si>
    <t>月份</t>
  </si>
  <si>
    <t>身份证号</t>
  </si>
  <si>
    <t>姓名</t>
  </si>
  <si>
    <t>对应所属月份</t>
  </si>
  <si>
    <t>享受月数</t>
  </si>
  <si>
    <t>缴费基数</t>
  </si>
  <si>
    <t>社保补贴金额</t>
  </si>
  <si>
    <t>中电（淄博）能源科技发展有限公司</t>
  </si>
  <si>
    <t>370303﹡﹡﹡﹡﹡﹡﹡﹡4510</t>
  </si>
  <si>
    <t>李冠华</t>
  </si>
  <si>
    <t>202211-202310</t>
  </si>
  <si>
    <t>3980/4242</t>
  </si>
  <si>
    <t>372330﹡﹡﹡﹡﹡﹡﹡﹡1878</t>
  </si>
  <si>
    <t>李昌泽</t>
  </si>
  <si>
    <t>202210-202303</t>
  </si>
  <si>
    <t>3980/4378</t>
  </si>
  <si>
    <t>371202﹡﹡﹡﹡﹡﹡﹡﹡5134</t>
  </si>
  <si>
    <t>左永琪</t>
  </si>
  <si>
    <t>202210-12、202301-9</t>
  </si>
  <si>
    <t>372330﹡﹡﹡﹡﹡﹡﹡﹡0036</t>
  </si>
  <si>
    <t>郑钊</t>
  </si>
  <si>
    <t>202309-11</t>
  </si>
  <si>
    <t>4242</t>
  </si>
  <si>
    <t>山东丰之源轻工制品有限公司</t>
  </si>
  <si>
    <t>371427﹡﹡﹡﹡﹡﹡﹡﹡2212</t>
  </si>
  <si>
    <t>刘清卓</t>
  </si>
  <si>
    <t>202211-202301</t>
  </si>
  <si>
    <t>上海红星美凯龙品牌管理有限公司周村分公司</t>
  </si>
  <si>
    <t>370306﹡﹡﹡﹡﹡﹡﹡﹡0025</t>
  </si>
  <si>
    <t>孙绮霞</t>
  </si>
  <si>
    <t>202304-9</t>
  </si>
  <si>
    <t>370306﹡﹡﹡﹡﹡﹡﹡﹡0524</t>
  </si>
  <si>
    <t>李欣好</t>
  </si>
  <si>
    <t>202308-9</t>
  </si>
  <si>
    <t>山东才聚电子科技有限公司</t>
  </si>
  <si>
    <t>370323﹡﹡﹡﹡﹡﹡﹡﹡1212</t>
  </si>
  <si>
    <t>李永健</t>
  </si>
  <si>
    <t>202210-202304</t>
  </si>
  <si>
    <t>3980/6250</t>
  </si>
  <si>
    <t>北京金隅通达耐火技术有限公司淄博分公司</t>
  </si>
  <si>
    <t>370982﹡﹡﹡﹡﹡﹡﹡﹡1616</t>
  </si>
  <si>
    <t>郭鹏</t>
  </si>
  <si>
    <t>202211-202305</t>
  </si>
  <si>
    <t>3980/4441</t>
  </si>
  <si>
    <t>371424﹡﹡﹡﹡﹡﹡﹡﹡1815</t>
  </si>
  <si>
    <t>赵万斌</t>
  </si>
  <si>
    <t>202211-202306</t>
  </si>
  <si>
    <t>3980/4937</t>
  </si>
  <si>
    <t>淄博市周村正大物资有限公司</t>
  </si>
  <si>
    <t>372330﹡﹡﹡﹡﹡﹡﹡﹡1555</t>
  </si>
  <si>
    <t>孙海博</t>
  </si>
  <si>
    <t>202211-202309</t>
  </si>
  <si>
    <t>4000/4378</t>
  </si>
  <si>
    <t>山东瑞合智控电子科技有限公司</t>
  </si>
  <si>
    <t>370323﹡﹡﹡﹡﹡﹡﹡﹡1814</t>
  </si>
  <si>
    <t>徐国志</t>
  </si>
  <si>
    <t>202208-12</t>
  </si>
  <si>
    <t>202301-5</t>
  </si>
  <si>
    <t>4242/3980</t>
  </si>
  <si>
    <t>150428﹡﹡﹡﹡﹡﹡﹡﹡4913</t>
  </si>
  <si>
    <t>王贺龙</t>
  </si>
  <si>
    <t>370304﹡﹡﹡﹡﹡﹡﹡﹡2228</t>
  </si>
  <si>
    <t>黄莹</t>
  </si>
  <si>
    <t>202303-5</t>
  </si>
  <si>
    <t>山东开正信息产业有限公司</t>
  </si>
  <si>
    <t>370305﹡﹡﹡﹡﹡﹡﹡﹡1516</t>
  </si>
  <si>
    <t>李钟源</t>
  </si>
  <si>
    <t>202305-10</t>
  </si>
  <si>
    <t>山东利尔新材股份有限公司</t>
  </si>
  <si>
    <t>370302﹡﹡﹡﹡﹡﹡﹡﹡2118</t>
  </si>
  <si>
    <t>陈继庚</t>
  </si>
  <si>
    <t>202307-9</t>
  </si>
  <si>
    <t>370306﹡﹡﹡﹡﹡﹡﹡﹡5620</t>
  </si>
  <si>
    <t>赵惠</t>
  </si>
  <si>
    <t>370306﹡﹡﹡﹡﹡﹡﹡﹡1549</t>
  </si>
  <si>
    <t>韩金煜</t>
  </si>
  <si>
    <t>山东恒富家居科技有限公司</t>
  </si>
  <si>
    <t>370306﹡﹡﹡﹡﹡﹡﹡﹡0511</t>
  </si>
  <si>
    <t>马文哲</t>
  </si>
  <si>
    <t>202307-10</t>
  </si>
  <si>
    <t>4242/4121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</si>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</sst>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;[Red]\-0.00\ "/>
    <numFmt numFmtId="178" formatCode="0_ "/>
    <numFmt numFmtId="179" formatCode="0.00_ "/>
  </numFmts>
  <fonts count="57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 vertical="top"/>
      <protection/>
    </xf>
    <xf numFmtId="0" fontId="37" fillId="6" borderId="0" applyNumberFormat="0" applyBorder="0" applyAlignment="0" applyProtection="0"/>
    <xf numFmtId="0" fontId="11" fillId="7" borderId="2" applyNumberFormat="0" applyAlignment="0" applyProtection="0"/>
    <xf numFmtId="0" fontId="39" fillId="8" borderId="0" applyNumberFormat="0" applyBorder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9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3" borderId="3" applyNumberFormat="0" applyFont="0" applyAlignment="0" applyProtection="0"/>
    <xf numFmtId="0" fontId="0" fillId="0" borderId="0">
      <alignment vertical="top"/>
      <protection/>
    </xf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37" fillId="0" borderId="0">
      <alignment vertical="center"/>
      <protection/>
    </xf>
    <xf numFmtId="0" fontId="8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37" fillId="0" borderId="0">
      <alignment vertical="center"/>
      <protection/>
    </xf>
    <xf numFmtId="0" fontId="40" fillId="17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6" applyNumberFormat="0" applyFill="0" applyAlignment="0" applyProtection="0"/>
    <xf numFmtId="0" fontId="40" fillId="18" borderId="0" applyNumberFormat="0" applyBorder="0" applyAlignment="0" applyProtection="0"/>
    <xf numFmtId="0" fontId="49" fillId="19" borderId="7" applyNumberFormat="0" applyAlignment="0" applyProtection="0"/>
    <xf numFmtId="0" fontId="50" fillId="19" borderId="1" applyNumberForma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1" fillId="22" borderId="8" applyNumberFormat="0" applyAlignment="0" applyProtection="0"/>
    <xf numFmtId="0" fontId="37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0" fillId="26" borderId="9" applyNumberFormat="0" applyFont="0" applyAlignment="0" applyProtection="0"/>
    <xf numFmtId="0" fontId="52" fillId="0" borderId="10" applyNumberFormat="0" applyFill="0" applyAlignment="0" applyProtection="0"/>
    <xf numFmtId="0" fontId="8" fillId="27" borderId="0" applyNumberFormat="0" applyBorder="0" applyAlignment="0" applyProtection="0"/>
    <xf numFmtId="0" fontId="53" fillId="0" borderId="11" applyNumberFormat="0" applyFill="0" applyAlignment="0" applyProtection="0"/>
    <xf numFmtId="0" fontId="54" fillId="28" borderId="0" applyNumberFormat="0" applyBorder="0" applyAlignment="0" applyProtection="0"/>
    <xf numFmtId="0" fontId="8" fillId="15" borderId="0" applyNumberFormat="0" applyBorder="0" applyAlignment="0" applyProtection="0"/>
    <xf numFmtId="0" fontId="55" fillId="29" borderId="0" applyNumberFormat="0" applyBorder="0" applyAlignment="0" applyProtection="0"/>
    <xf numFmtId="0" fontId="9" fillId="0" borderId="0">
      <alignment vertical="top"/>
      <protection/>
    </xf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2" fillId="7" borderId="12" applyNumberFormat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37" fillId="38" borderId="0" applyNumberFormat="0" applyBorder="0" applyAlignment="0" applyProtection="0"/>
    <xf numFmtId="0" fontId="9" fillId="20" borderId="0" applyNumberFormat="0" applyBorder="0" applyAlignment="0" applyProtection="0"/>
    <xf numFmtId="0" fontId="37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" borderId="0" applyNumberFormat="0" applyBorder="0" applyAlignment="0" applyProtection="0"/>
    <xf numFmtId="0" fontId="37" fillId="41" borderId="0" applyNumberFormat="0" applyBorder="0" applyAlignment="0" applyProtection="0"/>
    <xf numFmtId="0" fontId="8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9" fillId="45" borderId="0" applyNumberFormat="0" applyBorder="0" applyAlignment="0" applyProtection="0"/>
    <xf numFmtId="0" fontId="28" fillId="46" borderId="0" applyNumberFormat="0" applyBorder="0" applyAlignment="0" applyProtection="0"/>
    <xf numFmtId="0" fontId="8" fillId="15" borderId="0" applyNumberFormat="0" applyBorder="0" applyAlignment="0" applyProtection="0"/>
    <xf numFmtId="0" fontId="37" fillId="47" borderId="0" applyNumberFormat="0" applyBorder="0" applyAlignment="0" applyProtection="0"/>
    <xf numFmtId="0" fontId="8" fillId="42" borderId="0" applyNumberFormat="0" applyBorder="0" applyAlignment="0" applyProtection="0"/>
    <xf numFmtId="0" fontId="40" fillId="48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29" fillId="0" borderId="0">
      <alignment/>
      <protection/>
    </xf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22" fillId="7" borderId="12" applyNumberFormat="0" applyAlignment="0" applyProtection="0"/>
    <xf numFmtId="0" fontId="9" fillId="20" borderId="0" applyNumberFormat="0" applyBorder="0" applyAlignment="0" applyProtection="0"/>
    <xf numFmtId="0" fontId="9" fillId="0" borderId="0">
      <alignment vertical="top"/>
      <protection/>
    </xf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6" fillId="0" borderId="13" applyNumberFormat="0" applyFill="0" applyAlignment="0" applyProtection="0"/>
    <xf numFmtId="0" fontId="24" fillId="49" borderId="14" applyNumberFormat="0" applyAlignment="0" applyProtection="0"/>
    <xf numFmtId="0" fontId="9" fillId="20" borderId="0" applyNumberFormat="0" applyBorder="0" applyAlignment="0" applyProtection="0"/>
    <xf numFmtId="0" fontId="9" fillId="2" borderId="0" applyNumberFormat="0" applyBorder="0" applyAlignment="0" applyProtection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45" borderId="0" applyNumberFormat="0" applyBorder="0" applyAlignment="0" applyProtection="0"/>
    <xf numFmtId="0" fontId="9" fillId="9" borderId="0" applyNumberFormat="0" applyBorder="0" applyAlignment="0" applyProtection="0"/>
    <xf numFmtId="0" fontId="28" fillId="46" borderId="0" applyNumberFormat="0" applyBorder="0" applyAlignment="0" applyProtection="0"/>
    <xf numFmtId="0" fontId="8" fillId="15" borderId="0" applyNumberFormat="0" applyBorder="0" applyAlignment="0" applyProtection="0"/>
    <xf numFmtId="0" fontId="9" fillId="45" borderId="0" applyNumberFormat="0" applyBorder="0" applyAlignment="0" applyProtection="0"/>
    <xf numFmtId="0" fontId="9" fillId="9" borderId="0" applyNumberFormat="0" applyBorder="0" applyAlignment="0" applyProtection="0"/>
    <xf numFmtId="0" fontId="9" fillId="45" borderId="0" applyNumberFormat="0" applyBorder="0" applyAlignment="0" applyProtection="0"/>
    <xf numFmtId="0" fontId="8" fillId="42" borderId="0" applyNumberFormat="0" applyBorder="0" applyAlignment="0" applyProtection="0"/>
    <xf numFmtId="0" fontId="28" fillId="46" borderId="0" applyNumberFormat="0" applyBorder="0" applyAlignment="0" applyProtection="0"/>
    <xf numFmtId="0" fontId="9" fillId="26" borderId="0" applyNumberFormat="0" applyBorder="0" applyAlignment="0" applyProtection="0"/>
    <xf numFmtId="0" fontId="8" fillId="15" borderId="0" applyNumberFormat="0" applyBorder="0" applyAlignment="0" applyProtection="0"/>
    <xf numFmtId="0" fontId="9" fillId="26" borderId="0" applyNumberFormat="0" applyBorder="0" applyAlignment="0" applyProtection="0"/>
    <xf numFmtId="0" fontId="0" fillId="0" borderId="0">
      <alignment vertical="top"/>
      <protection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8" fillId="50" borderId="0" applyNumberFormat="0" applyBorder="0" applyAlignment="0" applyProtection="0"/>
    <xf numFmtId="0" fontId="9" fillId="3" borderId="0" applyNumberFormat="0" applyBorder="0" applyAlignment="0" applyProtection="0"/>
    <xf numFmtId="0" fontId="8" fillId="50" borderId="0" applyNumberFormat="0" applyBorder="0" applyAlignment="0" applyProtection="0"/>
    <xf numFmtId="0" fontId="9" fillId="3" borderId="0" applyNumberFormat="0" applyBorder="0" applyAlignment="0" applyProtection="0"/>
    <xf numFmtId="0" fontId="8" fillId="50" borderId="0" applyNumberFormat="0" applyBorder="0" applyAlignment="0" applyProtection="0"/>
    <xf numFmtId="0" fontId="9" fillId="3" borderId="0" applyNumberFormat="0" applyBorder="0" applyAlignment="0" applyProtection="0"/>
    <xf numFmtId="0" fontId="8" fillId="50" borderId="0" applyNumberFormat="0" applyBorder="0" applyAlignment="0" applyProtection="0"/>
    <xf numFmtId="0" fontId="9" fillId="10" borderId="0" applyNumberFormat="0" applyBorder="0" applyAlignment="0" applyProtection="0"/>
    <xf numFmtId="0" fontId="8" fillId="51" borderId="0" applyNumberFormat="0" applyBorder="0" applyAlignment="0" applyProtection="0"/>
    <xf numFmtId="0" fontId="9" fillId="10" borderId="0" applyNumberFormat="0" applyBorder="0" applyAlignment="0" applyProtection="0"/>
    <xf numFmtId="0" fontId="8" fillId="51" borderId="0" applyNumberFormat="0" applyBorder="0" applyAlignment="0" applyProtection="0"/>
    <xf numFmtId="0" fontId="9" fillId="10" borderId="0" applyNumberFormat="0" applyBorder="0" applyAlignment="0" applyProtection="0"/>
    <xf numFmtId="0" fontId="8" fillId="51" borderId="0" applyNumberFormat="0" applyBorder="0" applyAlignment="0" applyProtection="0"/>
    <xf numFmtId="0" fontId="9" fillId="10" borderId="0" applyNumberFormat="0" applyBorder="0" applyAlignment="0" applyProtection="0"/>
    <xf numFmtId="0" fontId="8" fillId="5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2" borderId="0" applyNumberFormat="0" applyBorder="0" applyAlignment="0" applyProtection="0"/>
    <xf numFmtId="0" fontId="11" fillId="7" borderId="2" applyNumberFormat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1" fillId="0" borderId="15" applyNumberFormat="0" applyFill="0" applyAlignment="0" applyProtection="0"/>
    <xf numFmtId="0" fontId="9" fillId="2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53" borderId="0" applyNumberFormat="0" applyBorder="0" applyAlignment="0" applyProtection="0"/>
    <xf numFmtId="0" fontId="8" fillId="42" borderId="0" applyNumberFormat="0" applyBorder="0" applyAlignment="0" applyProtection="0"/>
    <xf numFmtId="0" fontId="8" fillId="53" borderId="0" applyNumberFormat="0" applyBorder="0" applyAlignment="0" applyProtection="0"/>
    <xf numFmtId="0" fontId="8" fillId="42" borderId="0" applyNumberFormat="0" applyBorder="0" applyAlignment="0" applyProtection="0"/>
    <xf numFmtId="0" fontId="8" fillId="53" borderId="0" applyNumberFormat="0" applyBorder="0" applyAlignment="0" applyProtection="0"/>
    <xf numFmtId="0" fontId="8" fillId="42" borderId="0" applyNumberFormat="0" applyBorder="0" applyAlignment="0" applyProtection="0"/>
    <xf numFmtId="0" fontId="8" fillId="16" borderId="0" applyNumberFormat="0" applyBorder="0" applyAlignment="0" applyProtection="0"/>
    <xf numFmtId="0" fontId="37" fillId="0" borderId="0">
      <alignment vertical="center"/>
      <protection/>
    </xf>
    <xf numFmtId="0" fontId="8" fillId="16" borderId="0" applyNumberFormat="0" applyBorder="0" applyAlignment="0" applyProtection="0"/>
    <xf numFmtId="0" fontId="37" fillId="0" borderId="0">
      <alignment vertical="center"/>
      <protection/>
    </xf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2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2" borderId="0" applyNumberFormat="0" applyBorder="0" applyAlignment="0" applyProtection="0"/>
    <xf numFmtId="0" fontId="8" fillId="50" borderId="0" applyNumberFormat="0" applyBorder="0" applyAlignment="0" applyProtection="0"/>
    <xf numFmtId="0" fontId="8" fillId="42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 vertical="center"/>
      <protection/>
    </xf>
    <xf numFmtId="0" fontId="8" fillId="27" borderId="0" applyNumberFormat="0" applyBorder="0" applyAlignment="0" applyProtection="0"/>
    <xf numFmtId="0" fontId="8" fillId="50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0" borderId="0" applyNumberFormat="0" applyBorder="0" applyAlignment="0" applyProtection="0"/>
    <xf numFmtId="0" fontId="8" fillId="5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12" borderId="0" applyNumberFormat="0" applyBorder="0" applyAlignment="0" applyProtection="0"/>
    <xf numFmtId="0" fontId="8" fillId="46" borderId="0" applyNumberFormat="0" applyBorder="0" applyAlignment="0" applyProtection="0"/>
    <xf numFmtId="0" fontId="32" fillId="0" borderId="16" applyNumberFormat="0" applyFill="0" applyAlignment="0" applyProtection="0"/>
    <xf numFmtId="0" fontId="8" fillId="46" borderId="0" applyNumberFormat="0" applyBorder="0" applyAlignment="0" applyProtection="0"/>
    <xf numFmtId="0" fontId="32" fillId="0" borderId="16" applyNumberFormat="0" applyFill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32" fillId="0" borderId="16" applyNumberFormat="0" applyFill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50" borderId="0" applyNumberFormat="0" applyBorder="0" applyAlignment="0" applyProtection="0"/>
    <xf numFmtId="0" fontId="8" fillId="42" borderId="0" applyNumberFormat="0" applyBorder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4" fillId="49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top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8" fillId="27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8" fillId="2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top"/>
      <protection/>
    </xf>
    <xf numFmtId="0" fontId="0" fillId="26" borderId="9" applyNumberFormat="0" applyFont="0" applyAlignment="0" applyProtection="0"/>
    <xf numFmtId="0" fontId="9" fillId="0" borderId="0">
      <alignment vertical="center"/>
      <protection/>
    </xf>
    <xf numFmtId="0" fontId="37" fillId="0" borderId="0">
      <alignment vertical="top"/>
      <protection/>
    </xf>
    <xf numFmtId="0" fontId="9" fillId="0" borderId="0">
      <alignment vertical="center"/>
      <protection/>
    </xf>
    <xf numFmtId="0" fontId="37" fillId="0" borderId="0">
      <alignment vertical="top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7" fillId="0" borderId="0">
      <alignment vertical="top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1" fillId="7" borderId="2" applyNumberFormat="0" applyAlignment="0" applyProtection="0"/>
    <xf numFmtId="0" fontId="24" fillId="49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22" fillId="7" borderId="12" applyNumberFormat="0" applyAlignment="0" applyProtection="0"/>
    <xf numFmtId="0" fontId="10" fillId="2" borderId="2" applyNumberFormat="0" applyAlignment="0" applyProtection="0"/>
    <xf numFmtId="0" fontId="10" fillId="2" borderId="2" applyNumberFormat="0" applyAlignment="0" applyProtection="0"/>
    <xf numFmtId="0" fontId="10" fillId="2" borderId="2" applyNumberFormat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9" borderId="0" applyNumberFormat="0" applyBorder="0" applyAlignment="0" applyProtection="0"/>
    <xf numFmtId="0" fontId="8" fillId="42" borderId="0" applyNumberFormat="0" applyBorder="0" applyAlignment="0" applyProtection="0"/>
    <xf numFmtId="0" fontId="0" fillId="26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4" fillId="0" borderId="19" xfId="317" applyFont="1" applyFill="1" applyBorder="1" applyAlignment="1">
      <alignment horizontal="center" vertical="center" wrapText="1"/>
      <protection/>
    </xf>
    <xf numFmtId="0" fontId="5" fillId="0" borderId="19" xfId="317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49" fontId="56" fillId="0" borderId="2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9" fontId="4" fillId="0" borderId="19" xfId="317" applyNumberFormat="1" applyFont="1" applyFill="1" applyBorder="1" applyAlignment="1">
      <alignment horizontal="center" vertical="center" wrapText="1"/>
      <protection/>
    </xf>
    <xf numFmtId="177" fontId="4" fillId="0" borderId="19" xfId="317" applyNumberFormat="1" applyFont="1" applyFill="1" applyBorder="1" applyAlignment="1">
      <alignment horizontal="center" vertical="center" wrapText="1"/>
      <protection/>
    </xf>
    <xf numFmtId="176" fontId="2" fillId="0" borderId="20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</cellXfs>
  <cellStyles count="355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计算 2" xfId="25"/>
    <cellStyle name="差" xfId="26"/>
    <cellStyle name="着色 4 2" xfId="27"/>
    <cellStyle name="好_2018年2季度社保岗位补贴受理情况表 3" xfId="28"/>
    <cellStyle name="20% - 强调文字颜色 3 2 2" xfId="29"/>
    <cellStyle name="60% - 强调文字颜色 3" xfId="30"/>
    <cellStyle name="Hyperlink" xfId="31"/>
    <cellStyle name="Percent" xfId="32"/>
    <cellStyle name="20% - 强调文字颜色 2 2 2" xfId="33"/>
    <cellStyle name="Followed Hyperlink" xfId="34"/>
    <cellStyle name="注释" xfId="35"/>
    <cellStyle name="常规 6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强调文字颜色 1 2 3" xfId="42"/>
    <cellStyle name="常规 5 2" xfId="43"/>
    <cellStyle name="60% - 强调文字颜色 2 2 2" xfId="44"/>
    <cellStyle name="解释性文本" xfId="45"/>
    <cellStyle name="标题 1" xfId="46"/>
    <cellStyle name="标题 2" xfId="47"/>
    <cellStyle name="常规 5 2 2" xfId="48"/>
    <cellStyle name="60% - 强调文字颜色 1" xfId="49"/>
    <cellStyle name="40% - 着色 3 3" xfId="50"/>
    <cellStyle name="标题 3" xfId="51"/>
    <cellStyle name="60% - 强调文字颜色 4" xfId="52"/>
    <cellStyle name="输出" xfId="53"/>
    <cellStyle name="计算" xfId="54"/>
    <cellStyle name="20% - 着色 1 2" xfId="55"/>
    <cellStyle name="40% - 强调文字颜色 4 2" xfId="56"/>
    <cellStyle name="检查单元格" xfId="57"/>
    <cellStyle name="20% - 强调文字颜色 6" xfId="58"/>
    <cellStyle name="强调文字颜色 2" xfId="59"/>
    <cellStyle name="40% - 着色 5 2" xfId="60"/>
    <cellStyle name="注释 2 3" xfId="61"/>
    <cellStyle name="链接单元格" xfId="62"/>
    <cellStyle name="60% - 强调文字颜色 4 2 3" xfId="63"/>
    <cellStyle name="汇总" xfId="64"/>
    <cellStyle name="好" xfId="65"/>
    <cellStyle name="着色 5" xfId="66"/>
    <cellStyle name="适中" xfId="67"/>
    <cellStyle name="常规 8 2" xfId="68"/>
    <cellStyle name="20% - 强调文字颜色 5" xfId="69"/>
    <cellStyle name="强调文字颜色 1" xfId="70"/>
    <cellStyle name="20% - 强调文字颜色 1" xfId="71"/>
    <cellStyle name="40% - 强调文字颜色 1" xfId="72"/>
    <cellStyle name="输出 2" xfId="73"/>
    <cellStyle name="20% - 强调文字颜色 2" xfId="74"/>
    <cellStyle name="40% - 强调文字颜色 2" xfId="75"/>
    <cellStyle name="强调文字颜色 3" xfId="76"/>
    <cellStyle name="强调文字颜色 4" xfId="77"/>
    <cellStyle name="20% - 强调文字颜色 4" xfId="78"/>
    <cellStyle name="20% - 着色 1" xfId="79"/>
    <cellStyle name="40% - 强调文字颜色 4" xfId="80"/>
    <cellStyle name="强调文字颜色 5" xfId="81"/>
    <cellStyle name="20% - 着色 2" xfId="82"/>
    <cellStyle name="40% - 强调文字颜色 5" xfId="83"/>
    <cellStyle name="60% - 着色 6 2" xfId="84"/>
    <cellStyle name="60% - 强调文字颜色 5" xfId="85"/>
    <cellStyle name="强调文字颜色 6" xfId="86"/>
    <cellStyle name="20% - 着色 3" xfId="87"/>
    <cellStyle name="适中 2" xfId="88"/>
    <cellStyle name="着色 5 2" xfId="89"/>
    <cellStyle name="40% - 强调文字颜色 6" xfId="90"/>
    <cellStyle name="60% - 着色 6 3" xfId="91"/>
    <cellStyle name="60% - 强调文字颜色 6" xfId="92"/>
    <cellStyle name="20% - 强调文字颜色 3 2 3" xfId="93"/>
    <cellStyle name="着色 4 3" xfId="94"/>
    <cellStyle name="?鹎%U龡&amp;H?_x0008_e_x0005_9_x0006__x0007__x0001__x0001_ 2" xfId="95"/>
    <cellStyle name="20% - 强调文字颜色 1 2 3" xfId="96"/>
    <cellStyle name="40% - 强调文字颜色 2 2" xfId="97"/>
    <cellStyle name="20% - 强调文字颜色 4 2 2" xfId="98"/>
    <cellStyle name="常规 3 2" xfId="99"/>
    <cellStyle name="20% - 强调文字颜色 4 2 3" xfId="100"/>
    <cellStyle name="常规 3 3" xfId="101"/>
    <cellStyle name="?鹎%U龡&amp;H?_x0008_e_x0005_9_x0006__x0007__x0001__x0001_" xfId="102"/>
    <cellStyle name="20% - 强调文字颜色 3 2" xfId="103"/>
    <cellStyle name="着色 4" xfId="104"/>
    <cellStyle name="20% - 强调文字颜色 1 2 2" xfId="105"/>
    <cellStyle name="常规 2 3 2 3" xfId="106"/>
    <cellStyle name="20% - 强调文字颜色 2 2" xfId="107"/>
    <cellStyle name="输出 2 2" xfId="108"/>
    <cellStyle name="20% - 强调文字颜色 5 2" xfId="109"/>
    <cellStyle name="常规 8 2 2" xfId="110"/>
    <cellStyle name="20% - 强调文字颜色 2 2 3" xfId="111"/>
    <cellStyle name="20% - 强调文字颜色 4 2" xfId="112"/>
    <cellStyle name="常规 3" xfId="113"/>
    <cellStyle name="20% - 强调文字颜色 5 2 2" xfId="114"/>
    <cellStyle name="40% - 着色 2" xfId="115"/>
    <cellStyle name="20% - 强调文字颜色 5 2 3" xfId="116"/>
    <cellStyle name="40% - 着色 3" xfId="117"/>
    <cellStyle name="20% - 强调文字颜色 6 2" xfId="118"/>
    <cellStyle name="20% - 强调文字颜色 6 2 2" xfId="119"/>
    <cellStyle name="20% - 强调文字颜色 6 2 3" xfId="120"/>
    <cellStyle name="20% - 着色 1 2 2" xfId="121"/>
    <cellStyle name="40% - 强调文字颜色 4 2 2" xfId="122"/>
    <cellStyle name="汇总 2 3" xfId="123"/>
    <cellStyle name="检查单元格 2" xfId="124"/>
    <cellStyle name="20% - 着色 1 3" xfId="125"/>
    <cellStyle name="20% - 着色 2 2" xfId="126"/>
    <cellStyle name="40% - 强调文字颜色 5 2" xfId="127"/>
    <cellStyle name="20% - 着色 2 2 2" xfId="128"/>
    <cellStyle name="40% - 强调文字颜色 5 2 2" xfId="129"/>
    <cellStyle name="20% - 着色 2 3" xfId="130"/>
    <cellStyle name="20% - 着色 3 2" xfId="131"/>
    <cellStyle name="40% - 强调文字颜色 6 2" xfId="132"/>
    <cellStyle name="适中 2 2" xfId="133"/>
    <cellStyle name="着色 5 2 2" xfId="134"/>
    <cellStyle name="20% - 着色 3 2 2" xfId="135"/>
    <cellStyle name="40% - 强调文字颜色 6 2 2" xfId="136"/>
    <cellStyle name="20% - 着色 3 3" xfId="137"/>
    <cellStyle name="强调文字颜色 3 2 2" xfId="138"/>
    <cellStyle name="适中 2 3" xfId="139"/>
    <cellStyle name="20% - 着色 4" xfId="140"/>
    <cellStyle name="着色 5 3" xfId="141"/>
    <cellStyle name="20% - 着色 4 2" xfId="142"/>
    <cellStyle name="常规 13" xfId="143"/>
    <cellStyle name="20% - 着色 4 2 2" xfId="144"/>
    <cellStyle name="20% - 着色 4 3" xfId="145"/>
    <cellStyle name="常规 14" xfId="146"/>
    <cellStyle name="20% - 着色 5" xfId="147"/>
    <cellStyle name="着色 1" xfId="148"/>
    <cellStyle name="20% - 着色 5 2" xfId="149"/>
    <cellStyle name="着色 1 2" xfId="150"/>
    <cellStyle name="20% - 着色 5 2 2" xfId="151"/>
    <cellStyle name="着色 1 2 2" xfId="152"/>
    <cellStyle name="20% - 着色 5 3" xfId="153"/>
    <cellStyle name="着色 1 3" xfId="154"/>
    <cellStyle name="20% - 着色 6" xfId="155"/>
    <cellStyle name="着色 2" xfId="156"/>
    <cellStyle name="20% - 着色 6 2" xfId="157"/>
    <cellStyle name="着色 2 2" xfId="158"/>
    <cellStyle name="20% - 着色 6 2 2" xfId="159"/>
    <cellStyle name="着色 2 2 2" xfId="160"/>
    <cellStyle name="20% - 着色 6 3" xfId="161"/>
    <cellStyle name="着色 2 3" xfId="162"/>
    <cellStyle name="40% - 强调文字颜色 1 2" xfId="163"/>
    <cellStyle name="40% - 强调文字颜色 1 2 2" xfId="164"/>
    <cellStyle name="40% - 强调文字颜色 1 2 3" xfId="165"/>
    <cellStyle name="40% - 强调文字颜色 2 2 2" xfId="166"/>
    <cellStyle name="40% - 强调文字颜色 2 2 3" xfId="167"/>
    <cellStyle name="40% - 强调文字颜色 3 2" xfId="168"/>
    <cellStyle name="计算 2 2" xfId="169"/>
    <cellStyle name="40% - 强调文字颜色 3 2 2" xfId="170"/>
    <cellStyle name="40% - 强调文字颜色 3 2 3" xfId="171"/>
    <cellStyle name="40% - 强调文字颜色 4 2 3" xfId="172"/>
    <cellStyle name="40% - 强调文字颜色 5 2 3" xfId="173"/>
    <cellStyle name="40% - 强调文字颜色 6 2 3" xfId="174"/>
    <cellStyle name="60% - 着色 2 2" xfId="175"/>
    <cellStyle name="40% - 着色 1" xfId="176"/>
    <cellStyle name="40% - 着色 1 2" xfId="177"/>
    <cellStyle name="40% - 着色 1 2 2" xfId="178"/>
    <cellStyle name="40% - 着色 2 3" xfId="179"/>
    <cellStyle name="40% - 着色 1 3" xfId="180"/>
    <cellStyle name="40% - 着色 2 2" xfId="181"/>
    <cellStyle name="40% - 着色 2 2 2" xfId="182"/>
    <cellStyle name="差_2018年2季度社保岗位补贴受理情况表" xfId="183"/>
    <cellStyle name="40% - 着色 3 2" xfId="184"/>
    <cellStyle name="40% - 着色 3 2 2" xfId="185"/>
    <cellStyle name="40% - 着色 4" xfId="186"/>
    <cellStyle name="40% - 着色 4 2" xfId="187"/>
    <cellStyle name="40% - 着色 4 2 2" xfId="188"/>
    <cellStyle name="40% - 着色 4 3" xfId="189"/>
    <cellStyle name="40% - 着色 5" xfId="190"/>
    <cellStyle name="40% - 着色 5 2 2" xfId="191"/>
    <cellStyle name="链接单元格 2" xfId="192"/>
    <cellStyle name="40% - 着色 5 3" xfId="193"/>
    <cellStyle name="40% - 着色 6" xfId="194"/>
    <cellStyle name="40% - 着色 6 2" xfId="195"/>
    <cellStyle name="40% - 着色 6 2 2" xfId="196"/>
    <cellStyle name="40% - 着色 6 3" xfId="197"/>
    <cellStyle name="60% - 强调文字颜色 1 2" xfId="198"/>
    <cellStyle name="着色 6" xfId="199"/>
    <cellStyle name="60% - 强调文字颜色 1 2 2" xfId="200"/>
    <cellStyle name="着色 6 2" xfId="201"/>
    <cellStyle name="60% - 强调文字颜色 1 2 3" xfId="202"/>
    <cellStyle name="着色 6 3" xfId="203"/>
    <cellStyle name="60% - 强调文字颜色 2 2" xfId="204"/>
    <cellStyle name="常规 5" xfId="205"/>
    <cellStyle name="60% - 强调文字颜色 2 2 3" xfId="206"/>
    <cellStyle name="常规 5 3" xfId="207"/>
    <cellStyle name="60% - 强调文字颜色 3 2" xfId="208"/>
    <cellStyle name="60% - 强调文字颜色 3 2 2" xfId="209"/>
    <cellStyle name="强调文字颜色 2 2 3" xfId="210"/>
    <cellStyle name="60% - 强调文字颜色 3 2 3" xfId="211"/>
    <cellStyle name="60% - 强调文字颜色 4 2" xfId="212"/>
    <cellStyle name="60% - 强调文字颜色 4 2 2" xfId="213"/>
    <cellStyle name="强调文字颜色 3 2 3" xfId="214"/>
    <cellStyle name="60% - 强调文字颜色 5 2" xfId="215"/>
    <cellStyle name="60% - 着色 6 2 2" xfId="216"/>
    <cellStyle name="60% - 强调文字颜色 5 2 2" xfId="217"/>
    <cellStyle name="常规 2_2018年2季度社保岗位补贴受理情况表" xfId="218"/>
    <cellStyle name="强调文字颜色 4 2 3" xfId="219"/>
    <cellStyle name="60% - 强调文字颜色 5 2 3" xfId="220"/>
    <cellStyle name="60% - 强调文字颜色 6 2" xfId="221"/>
    <cellStyle name="60% - 强调文字颜色 6 2 2" xfId="222"/>
    <cellStyle name="强调文字颜色 5 2 3" xfId="223"/>
    <cellStyle name="60% - 强调文字颜色 6 2 3" xfId="224"/>
    <cellStyle name="60% - 着色 1" xfId="225"/>
    <cellStyle name="60% - 着色 1 2" xfId="226"/>
    <cellStyle name="60% - 着色 1 2 2" xfId="227"/>
    <cellStyle name="60% - 着色 1 3" xfId="228"/>
    <cellStyle name="60% - 着色 2 2 2" xfId="229"/>
    <cellStyle name="60% - 着色 2 3" xfId="230"/>
    <cellStyle name="60% - 着色 3" xfId="231"/>
    <cellStyle name="60% - 着色 3 2" xfId="232"/>
    <cellStyle name="60% - 着色 3 2 2" xfId="233"/>
    <cellStyle name="60% - 着色 3 3" xfId="234"/>
    <cellStyle name="差 2" xfId="235"/>
    <cellStyle name="60% - 着色 4" xfId="236"/>
    <cellStyle name="标题 1 2" xfId="237"/>
    <cellStyle name="60% - 着色 4 2" xfId="238"/>
    <cellStyle name="标题 1 2 2" xfId="239"/>
    <cellStyle name="60% - 着色 4 2 2" xfId="240"/>
    <cellStyle name="60% - 着色 4 3" xfId="241"/>
    <cellStyle name="标题 1 2 3" xfId="242"/>
    <cellStyle name="60% - 着色 5" xfId="243"/>
    <cellStyle name="60% - 着色 5 2" xfId="244"/>
    <cellStyle name="60% - 着色 5 2 2" xfId="245"/>
    <cellStyle name="标题 5 3" xfId="246"/>
    <cellStyle name="60% - 着色 5 3" xfId="247"/>
    <cellStyle name="60% - 着色 6" xfId="248"/>
    <cellStyle name="标题 2 2" xfId="249"/>
    <cellStyle name="标题 2 2 2" xfId="250"/>
    <cellStyle name="标题 2 2 3" xfId="251"/>
    <cellStyle name="标题 3 2" xfId="252"/>
    <cellStyle name="标题 3 2 2" xfId="253"/>
    <cellStyle name="标题 3 2 3" xfId="254"/>
    <cellStyle name="标题 4 2" xfId="255"/>
    <cellStyle name="标题 4 2 2" xfId="256"/>
    <cellStyle name="标题 4 2 3" xfId="257"/>
    <cellStyle name="标题 5" xfId="258"/>
    <cellStyle name="解释性文本 2 3" xfId="259"/>
    <cellStyle name="标题 5 2" xfId="260"/>
    <cellStyle name="差 2 2" xfId="261"/>
    <cellStyle name="差 2 3" xfId="262"/>
    <cellStyle name="差_2018年2季度社保岗位补贴受理情况表 2" xfId="263"/>
    <cellStyle name="差_2018年2季度社保岗位补贴受理情况表 2 2" xfId="264"/>
    <cellStyle name="差_2018年2季度社保岗位补贴受理情况表 3" xfId="265"/>
    <cellStyle name="差_2018年2季度社保岗位补贴受理情况表1" xfId="266"/>
    <cellStyle name="差_2018年2季度社保岗位补贴受理情况表1 2" xfId="267"/>
    <cellStyle name="差_2018年2季度社保岗位补贴受理情况表1 2 2" xfId="268"/>
    <cellStyle name="差_2018年2季度社保岗位补贴受理情况表1 3" xfId="269"/>
    <cellStyle name="差_Sheet1" xfId="270"/>
    <cellStyle name="差_Sheet1 2" xfId="271"/>
    <cellStyle name="差_Sheet1 2 2" xfId="272"/>
    <cellStyle name="差_Sheet1 3" xfId="273"/>
    <cellStyle name="常规 10" xfId="274"/>
    <cellStyle name="常规 10 4" xfId="275"/>
    <cellStyle name="常规 10 4 2" xfId="276"/>
    <cellStyle name="常规 11" xfId="277"/>
    <cellStyle name="常规 11 2" xfId="278"/>
    <cellStyle name="常规 11 3" xfId="279"/>
    <cellStyle name="常规 114" xfId="280"/>
    <cellStyle name="检查单元格 2 3" xfId="281"/>
    <cellStyle name="常规 114 2" xfId="282"/>
    <cellStyle name="常规 115" xfId="283"/>
    <cellStyle name="常规 115 2" xfId="284"/>
    <cellStyle name="常规 12" xfId="285"/>
    <cellStyle name="常规 12 2" xfId="286"/>
    <cellStyle name="常规 12_丝绸路2019年灵活就业社保补贴台账（36人）" xfId="287"/>
    <cellStyle name="好 2 2 2" xfId="288"/>
    <cellStyle name="常规 2" xfId="289"/>
    <cellStyle name="常规 2 2" xfId="290"/>
    <cellStyle name="常规 4_2018年2季度社保岗位补贴受理情况表" xfId="291"/>
    <cellStyle name="常规 2 2 2 3" xfId="292"/>
    <cellStyle name="常规 2 3" xfId="293"/>
    <cellStyle name="常规 2 3 2" xfId="294"/>
    <cellStyle name="常规 2 4" xfId="295"/>
    <cellStyle name="好_2018年2季度社保岗位补贴受理情况表1" xfId="296"/>
    <cellStyle name="常规 2 5" xfId="297"/>
    <cellStyle name="强调文字颜色 4 2" xfId="298"/>
    <cellStyle name="常规 2 5 2" xfId="299"/>
    <cellStyle name="好_2018年2季度社保岗位补贴受理情况表" xfId="300"/>
    <cellStyle name="强调文字颜色 4 2 2" xfId="301"/>
    <cellStyle name="常规 2 6" xfId="302"/>
    <cellStyle name="常规 2 7" xfId="303"/>
    <cellStyle name="常规 3 3 2" xfId="304"/>
    <cellStyle name="常规 3 4" xfId="305"/>
    <cellStyle name="常规 5_2018年2季度社保岗位补贴受理情况表 2" xfId="306"/>
    <cellStyle name="常规 3 4 2" xfId="307"/>
    <cellStyle name="常规 3 5" xfId="308"/>
    <cellStyle name="强调文字颜色 5 2" xfId="309"/>
    <cellStyle name="常规 3 6" xfId="310"/>
    <cellStyle name="常规 3 7" xfId="311"/>
    <cellStyle name="常规 5_2018年2季度社保岗位补贴受理情况表 5" xfId="312"/>
    <cellStyle name="常规 4" xfId="313"/>
    <cellStyle name="常规 4 2" xfId="314"/>
    <cellStyle name="常规 40" xfId="315"/>
    <cellStyle name="常规 5_2018年2季度社保岗位补贴受理情况表" xfId="316"/>
    <cellStyle name="常规 5_2018年第一季度公示情况" xfId="317"/>
    <cellStyle name="常规 6 2" xfId="318"/>
    <cellStyle name="注释 2" xfId="319"/>
    <cellStyle name="常规 7" xfId="320"/>
    <cellStyle name="常规 7 2" xfId="321"/>
    <cellStyle name="常规 7_丝绸路2019年灵活就业社保补贴台账（36人）" xfId="322"/>
    <cellStyle name="常规 8" xfId="323"/>
    <cellStyle name="常规 8_丝绸路2019年灵活就业社保补贴台账（36人）" xfId="324"/>
    <cellStyle name="常规 9" xfId="325"/>
    <cellStyle name="常规 9 2" xfId="326"/>
    <cellStyle name="好 2" xfId="327"/>
    <cellStyle name="好 2 2" xfId="328"/>
    <cellStyle name="好_2018年2季度社保岗位补贴受理情况表 2" xfId="329"/>
    <cellStyle name="好_2018年2季度社保岗位补贴受理情况表 2 2" xfId="330"/>
    <cellStyle name="好_2018年2季度社保岗位补贴受理情况表1 2" xfId="331"/>
    <cellStyle name="好_2018年2季度社保岗位补贴受理情况表1 2 2" xfId="332"/>
    <cellStyle name="好_2018年2季度社保岗位补贴受理情况表1 3" xfId="333"/>
    <cellStyle name="好_2019年7-12月社保补贴明细表" xfId="334"/>
    <cellStyle name="好_Sheet1" xfId="335"/>
    <cellStyle name="好_Sheet1 2" xfId="336"/>
    <cellStyle name="好_Sheet1 2 2" xfId="337"/>
    <cellStyle name="好_Sheet1 3" xfId="338"/>
    <cellStyle name="汇总 2" xfId="339"/>
    <cellStyle name="汇总 2 2" xfId="340"/>
    <cellStyle name="计算 2 3" xfId="341"/>
    <cellStyle name="检查单元格 2 2" xfId="342"/>
    <cellStyle name="解释性文本 2" xfId="343"/>
    <cellStyle name="警告文本 2" xfId="344"/>
    <cellStyle name="警告文本 2 2" xfId="345"/>
    <cellStyle name="警告文本 2 3" xfId="346"/>
    <cellStyle name="链接单元格 2 2" xfId="347"/>
    <cellStyle name="链接单元格 2 3" xfId="348"/>
    <cellStyle name="强调文字颜色 1 2" xfId="349"/>
    <cellStyle name="强调文字颜色 1 2 2" xfId="350"/>
    <cellStyle name="强调文字颜色 2 2" xfId="351"/>
    <cellStyle name="强调文字颜色 2 2 2" xfId="352"/>
    <cellStyle name="强调文字颜色 3 2" xfId="353"/>
    <cellStyle name="强调文字颜色 5 2 2" xfId="354"/>
    <cellStyle name="强调文字颜色 6 2" xfId="355"/>
    <cellStyle name="强调文字颜色 6 2 2" xfId="356"/>
    <cellStyle name="强调文字颜色 6 2 3" xfId="357"/>
    <cellStyle name="输出 2 3" xfId="358"/>
    <cellStyle name="输入 2" xfId="359"/>
    <cellStyle name="输入 2 2" xfId="360"/>
    <cellStyle name="输入 2 3" xfId="361"/>
    <cellStyle name="着色 3" xfId="362"/>
    <cellStyle name="着色 3 2" xfId="363"/>
    <cellStyle name="着色 3 2 2" xfId="364"/>
    <cellStyle name="着色 3 3" xfId="365"/>
    <cellStyle name="着色 4 2 2" xfId="366"/>
    <cellStyle name="着色 6 2 2" xfId="367"/>
    <cellStyle name="注释 2 2" xfId="3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3">
      <selection activeCell="I37" sqref="I37"/>
    </sheetView>
  </sheetViews>
  <sheetFormatPr defaultColWidth="9.00390625" defaultRowHeight="14.25"/>
  <cols>
    <col min="1" max="1" width="5.625" style="2" customWidth="1"/>
    <col min="2" max="2" width="23.25390625" style="3" customWidth="1"/>
    <col min="3" max="3" width="5.50390625" style="4" customWidth="1"/>
    <col min="4" max="4" width="7.75390625" style="4" customWidth="1"/>
    <col min="5" max="5" width="21.875" style="5" customWidth="1"/>
    <col min="6" max="6" width="6.625" style="2" customWidth="1"/>
    <col min="7" max="7" width="10.50390625" style="2" customWidth="1"/>
    <col min="8" max="8" width="5.25390625" style="2" customWidth="1"/>
    <col min="9" max="9" width="11.875" style="6" customWidth="1"/>
    <col min="10" max="10" width="10.00390625" style="7" customWidth="1"/>
    <col min="11" max="16384" width="9.00390625" style="1" customWidth="1"/>
  </cols>
  <sheetData>
    <row r="1" spans="1:10" s="1" customFormat="1" ht="24" customHeight="1">
      <c r="A1" s="8" t="s">
        <v>0</v>
      </c>
      <c r="B1" s="9"/>
      <c r="C1" s="8"/>
      <c r="D1" s="8"/>
      <c r="E1" s="8"/>
      <c r="F1" s="8"/>
      <c r="G1" s="8"/>
      <c r="H1" s="8"/>
      <c r="I1" s="31"/>
      <c r="J1" s="32"/>
    </row>
    <row r="2" spans="1:10" s="2" customFormat="1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33" t="s">
        <v>9</v>
      </c>
      <c r="J2" s="34" t="s">
        <v>10</v>
      </c>
    </row>
    <row r="3" spans="1:10" s="1" customFormat="1" ht="30" customHeight="1">
      <c r="A3" s="12">
        <v>1</v>
      </c>
      <c r="B3" s="13" t="s">
        <v>11</v>
      </c>
      <c r="C3" s="14">
        <v>4</v>
      </c>
      <c r="D3" s="14">
        <v>33</v>
      </c>
      <c r="E3" s="15" t="s">
        <v>12</v>
      </c>
      <c r="F3" s="16" t="s">
        <v>13</v>
      </c>
      <c r="G3" s="17" t="s">
        <v>14</v>
      </c>
      <c r="H3" s="18">
        <v>12</v>
      </c>
      <c r="I3" s="17" t="s">
        <v>15</v>
      </c>
      <c r="J3" s="35">
        <f>1018.88*2+1064.99*7+1085.95*3</f>
        <v>12750.54</v>
      </c>
    </row>
    <row r="4" spans="1:10" s="1" customFormat="1" ht="30" customHeight="1">
      <c r="A4" s="12"/>
      <c r="B4" s="13"/>
      <c r="C4" s="14"/>
      <c r="D4" s="14"/>
      <c r="E4" s="15" t="s">
        <v>16</v>
      </c>
      <c r="F4" s="16" t="s">
        <v>17</v>
      </c>
      <c r="G4" s="17" t="s">
        <v>18</v>
      </c>
      <c r="H4" s="18">
        <v>6</v>
      </c>
      <c r="I4" s="17" t="s">
        <v>19</v>
      </c>
      <c r="J4" s="35">
        <f>1018.88*3+1120.77*3</f>
        <v>6418.95</v>
      </c>
    </row>
    <row r="5" spans="1:10" s="1" customFormat="1" ht="30" customHeight="1">
      <c r="A5" s="12"/>
      <c r="B5" s="13"/>
      <c r="C5" s="14"/>
      <c r="D5" s="14"/>
      <c r="E5" s="15" t="s">
        <v>20</v>
      </c>
      <c r="F5" s="16" t="s">
        <v>21</v>
      </c>
      <c r="G5" s="17" t="s">
        <v>22</v>
      </c>
      <c r="H5" s="18">
        <v>12</v>
      </c>
      <c r="I5" s="17" t="s">
        <v>19</v>
      </c>
      <c r="J5" s="35">
        <f>1018.88*3+1120.77*9</f>
        <v>13143.57</v>
      </c>
    </row>
    <row r="6" spans="1:10" s="1" customFormat="1" ht="30" customHeight="1">
      <c r="A6" s="12"/>
      <c r="B6" s="13"/>
      <c r="C6" s="14"/>
      <c r="D6" s="14"/>
      <c r="E6" s="15" t="s">
        <v>23</v>
      </c>
      <c r="F6" s="16" t="s">
        <v>24</v>
      </c>
      <c r="G6" s="17" t="s">
        <v>25</v>
      </c>
      <c r="H6" s="18">
        <v>3</v>
      </c>
      <c r="I6" s="17" t="s">
        <v>26</v>
      </c>
      <c r="J6" s="35">
        <f>1085.95*3</f>
        <v>3257.8500000000004</v>
      </c>
    </row>
    <row r="7" spans="1:10" s="1" customFormat="1" ht="30" customHeight="1">
      <c r="A7" s="12">
        <v>2</v>
      </c>
      <c r="B7" s="13" t="s">
        <v>27</v>
      </c>
      <c r="C7" s="14">
        <v>1</v>
      </c>
      <c r="D7" s="14">
        <v>3</v>
      </c>
      <c r="E7" s="15" t="s">
        <v>28</v>
      </c>
      <c r="F7" s="16" t="s">
        <v>29</v>
      </c>
      <c r="G7" s="17" t="s">
        <v>30</v>
      </c>
      <c r="H7" s="18">
        <v>3</v>
      </c>
      <c r="I7" s="17" t="s">
        <v>15</v>
      </c>
      <c r="J7" s="35">
        <f>998.98*2+1043.78*1</f>
        <v>3041.74</v>
      </c>
    </row>
    <row r="8" spans="1:10" s="1" customFormat="1" ht="30" customHeight="1">
      <c r="A8" s="12">
        <v>3</v>
      </c>
      <c r="B8" s="13" t="s">
        <v>31</v>
      </c>
      <c r="C8" s="14">
        <v>2</v>
      </c>
      <c r="D8" s="14">
        <v>8</v>
      </c>
      <c r="E8" s="15" t="s">
        <v>32</v>
      </c>
      <c r="F8" s="16" t="s">
        <v>33</v>
      </c>
      <c r="G8" s="17" t="s">
        <v>34</v>
      </c>
      <c r="H8" s="18">
        <v>6</v>
      </c>
      <c r="I8" s="17" t="s">
        <v>15</v>
      </c>
      <c r="J8" s="35">
        <f>1043.78*4+1064.74*2</f>
        <v>6304.6</v>
      </c>
    </row>
    <row r="9" spans="1:10" s="1" customFormat="1" ht="30" customHeight="1">
      <c r="A9" s="12"/>
      <c r="B9" s="13"/>
      <c r="C9" s="14"/>
      <c r="D9" s="14"/>
      <c r="E9" s="15" t="s">
        <v>35</v>
      </c>
      <c r="F9" s="16" t="s">
        <v>36</v>
      </c>
      <c r="G9" s="17" t="s">
        <v>37</v>
      </c>
      <c r="H9" s="18">
        <v>2</v>
      </c>
      <c r="I9" s="17" t="s">
        <v>26</v>
      </c>
      <c r="J9" s="35">
        <f>1064.74*2</f>
        <v>2129.48</v>
      </c>
    </row>
    <row r="10" spans="1:10" s="1" customFormat="1" ht="30" customHeight="1">
      <c r="A10" s="12">
        <v>4</v>
      </c>
      <c r="B10" s="13" t="s">
        <v>38</v>
      </c>
      <c r="C10" s="14">
        <v>1</v>
      </c>
      <c r="D10" s="14">
        <v>7</v>
      </c>
      <c r="E10" s="15" t="s">
        <v>39</v>
      </c>
      <c r="F10" s="19" t="s">
        <v>40</v>
      </c>
      <c r="G10" s="17" t="s">
        <v>41</v>
      </c>
      <c r="H10" s="18">
        <v>7</v>
      </c>
      <c r="I10" s="17" t="s">
        <v>42</v>
      </c>
      <c r="J10" s="35">
        <f>998.98*3+1568.75*4</f>
        <v>9271.94</v>
      </c>
    </row>
    <row r="11" spans="1:11" s="1" customFormat="1" ht="30" customHeight="1">
      <c r="A11" s="12">
        <v>5</v>
      </c>
      <c r="B11" s="13" t="s">
        <v>43</v>
      </c>
      <c r="C11" s="14">
        <v>2</v>
      </c>
      <c r="D11" s="14">
        <v>15</v>
      </c>
      <c r="E11" s="15" t="s">
        <v>44</v>
      </c>
      <c r="F11" s="20" t="s">
        <v>45</v>
      </c>
      <c r="G11" s="17" t="s">
        <v>46</v>
      </c>
      <c r="H11" s="18">
        <v>7</v>
      </c>
      <c r="I11" s="17" t="s">
        <v>47</v>
      </c>
      <c r="J11" s="35">
        <f>1024.45*2+1143.12*5</f>
        <v>7764.5</v>
      </c>
      <c r="K11" s="2"/>
    </row>
    <row r="12" spans="1:11" s="1" customFormat="1" ht="30" customHeight="1">
      <c r="A12" s="12"/>
      <c r="B12" s="13"/>
      <c r="C12" s="14"/>
      <c r="D12" s="14"/>
      <c r="E12" s="15" t="s">
        <v>48</v>
      </c>
      <c r="F12" s="20" t="s">
        <v>49</v>
      </c>
      <c r="G12" s="17" t="s">
        <v>50</v>
      </c>
      <c r="H12" s="18">
        <v>8</v>
      </c>
      <c r="I12" s="17" t="s">
        <v>51</v>
      </c>
      <c r="J12" s="35">
        <f>1024.45*2+1270.78*6</f>
        <v>9673.58</v>
      </c>
      <c r="K12" s="2"/>
    </row>
    <row r="13" spans="1:10" s="1" customFormat="1" ht="30" customHeight="1">
      <c r="A13" s="21">
        <v>6</v>
      </c>
      <c r="B13" s="22" t="s">
        <v>52</v>
      </c>
      <c r="C13" s="23">
        <v>1</v>
      </c>
      <c r="D13" s="23">
        <v>11</v>
      </c>
      <c r="E13" s="15" t="s">
        <v>53</v>
      </c>
      <c r="F13" s="16" t="s">
        <v>54</v>
      </c>
      <c r="G13" s="16" t="s">
        <v>55</v>
      </c>
      <c r="H13" s="18">
        <v>11</v>
      </c>
      <c r="I13" s="17" t="s">
        <v>56</v>
      </c>
      <c r="J13" s="35">
        <f>1004*2+1043.78*7+1064.74*2</f>
        <v>11443.939999999999</v>
      </c>
    </row>
    <row r="14" spans="1:10" s="1" customFormat="1" ht="30" customHeight="1">
      <c r="A14" s="12">
        <v>7</v>
      </c>
      <c r="B14" s="13" t="s">
        <v>57</v>
      </c>
      <c r="C14" s="14">
        <v>3</v>
      </c>
      <c r="D14" s="14">
        <v>23</v>
      </c>
      <c r="E14" s="15" t="s">
        <v>58</v>
      </c>
      <c r="F14" s="24" t="s">
        <v>59</v>
      </c>
      <c r="G14" s="17" t="s">
        <v>60</v>
      </c>
      <c r="H14" s="18">
        <v>5</v>
      </c>
      <c r="I14" s="16">
        <v>3980</v>
      </c>
      <c r="J14" s="35">
        <f>998.98*H14</f>
        <v>4994.9</v>
      </c>
    </row>
    <row r="15" spans="1:10" s="1" customFormat="1" ht="30" customHeight="1">
      <c r="A15" s="12"/>
      <c r="B15" s="13"/>
      <c r="C15" s="14"/>
      <c r="D15" s="14"/>
      <c r="E15" s="15" t="s">
        <v>58</v>
      </c>
      <c r="F15" s="25"/>
      <c r="G15" s="17" t="s">
        <v>61</v>
      </c>
      <c r="H15" s="18">
        <v>5</v>
      </c>
      <c r="I15" s="16" t="s">
        <v>62</v>
      </c>
      <c r="J15" s="35">
        <f>1043.78*5</f>
        <v>5218.9</v>
      </c>
    </row>
    <row r="16" spans="1:10" s="1" customFormat="1" ht="30" customHeight="1">
      <c r="A16" s="12"/>
      <c r="B16" s="13"/>
      <c r="C16" s="14"/>
      <c r="D16" s="14"/>
      <c r="E16" s="15" t="s">
        <v>63</v>
      </c>
      <c r="F16" s="24" t="s">
        <v>64</v>
      </c>
      <c r="G16" s="17" t="s">
        <v>60</v>
      </c>
      <c r="H16" s="18">
        <v>5</v>
      </c>
      <c r="I16" s="16">
        <v>3980</v>
      </c>
      <c r="J16" s="35">
        <f>998.98*H16</f>
        <v>4994.9</v>
      </c>
    </row>
    <row r="17" spans="1:10" s="1" customFormat="1" ht="30" customHeight="1">
      <c r="A17" s="12"/>
      <c r="B17" s="13"/>
      <c r="C17" s="14"/>
      <c r="D17" s="14"/>
      <c r="E17" s="15" t="s">
        <v>63</v>
      </c>
      <c r="F17" s="25"/>
      <c r="G17" s="17" t="s">
        <v>61</v>
      </c>
      <c r="H17" s="18">
        <v>5</v>
      </c>
      <c r="I17" s="16" t="s">
        <v>62</v>
      </c>
      <c r="J17" s="35">
        <f>1043.78*5</f>
        <v>5218.9</v>
      </c>
    </row>
    <row r="18" spans="1:10" s="1" customFormat="1" ht="30" customHeight="1">
      <c r="A18" s="12"/>
      <c r="B18" s="13"/>
      <c r="C18" s="14"/>
      <c r="D18" s="14"/>
      <c r="E18" s="15" t="s">
        <v>65</v>
      </c>
      <c r="F18" s="26" t="s">
        <v>66</v>
      </c>
      <c r="G18" s="17" t="s">
        <v>67</v>
      </c>
      <c r="H18" s="18">
        <v>3</v>
      </c>
      <c r="I18" s="16" t="s">
        <v>62</v>
      </c>
      <c r="J18" s="35">
        <f>1043.78*3</f>
        <v>3131.34</v>
      </c>
    </row>
    <row r="19" spans="1:10" s="1" customFormat="1" ht="30" customHeight="1">
      <c r="A19" s="12">
        <v>8</v>
      </c>
      <c r="B19" s="13" t="s">
        <v>68</v>
      </c>
      <c r="C19" s="14">
        <v>1</v>
      </c>
      <c r="D19" s="14">
        <v>6</v>
      </c>
      <c r="E19" s="15" t="s">
        <v>69</v>
      </c>
      <c r="F19" s="26" t="s">
        <v>70</v>
      </c>
      <c r="G19" s="17" t="s">
        <v>71</v>
      </c>
      <c r="H19" s="18">
        <v>6</v>
      </c>
      <c r="I19" s="16" t="s">
        <v>62</v>
      </c>
      <c r="J19" s="35">
        <f>1043.78*3+1064.74*3</f>
        <v>6325.56</v>
      </c>
    </row>
    <row r="20" spans="1:10" s="1" customFormat="1" ht="30" customHeight="1">
      <c r="A20" s="12">
        <v>9</v>
      </c>
      <c r="B20" s="13" t="s">
        <v>72</v>
      </c>
      <c r="C20" s="13">
        <v>3</v>
      </c>
      <c r="D20" s="13">
        <v>12</v>
      </c>
      <c r="E20" s="15" t="s">
        <v>73</v>
      </c>
      <c r="F20" s="26" t="s">
        <v>74</v>
      </c>
      <c r="G20" s="17" t="s">
        <v>75</v>
      </c>
      <c r="H20" s="18">
        <v>3</v>
      </c>
      <c r="I20" s="16" t="s">
        <v>62</v>
      </c>
      <c r="J20" s="35">
        <f>1070.93*1+1091.89*2</f>
        <v>3254.71</v>
      </c>
    </row>
    <row r="21" spans="1:10" s="1" customFormat="1" ht="30" customHeight="1">
      <c r="A21" s="12"/>
      <c r="B21" s="13"/>
      <c r="C21" s="13"/>
      <c r="D21" s="13"/>
      <c r="E21" s="15" t="s">
        <v>76</v>
      </c>
      <c r="F21" s="26" t="s">
        <v>77</v>
      </c>
      <c r="G21" s="17" t="s">
        <v>75</v>
      </c>
      <c r="H21" s="18">
        <v>3</v>
      </c>
      <c r="I21" s="16" t="s">
        <v>62</v>
      </c>
      <c r="J21" s="35">
        <f>1070.93*1+1091.89*2</f>
        <v>3254.71</v>
      </c>
    </row>
    <row r="22" spans="1:10" s="1" customFormat="1" ht="30" customHeight="1">
      <c r="A22" s="12"/>
      <c r="B22" s="13"/>
      <c r="C22" s="13"/>
      <c r="D22" s="13"/>
      <c r="E22" s="15" t="s">
        <v>78</v>
      </c>
      <c r="F22" s="26" t="s">
        <v>79</v>
      </c>
      <c r="G22" s="17" t="s">
        <v>34</v>
      </c>
      <c r="H22" s="18">
        <v>6</v>
      </c>
      <c r="I22" s="16" t="s">
        <v>62</v>
      </c>
      <c r="J22" s="35">
        <f>1070.93*4+1091.89*2</f>
        <v>6467.5</v>
      </c>
    </row>
    <row r="23" spans="1:10" s="1" customFormat="1" ht="30" customHeight="1">
      <c r="A23" s="27">
        <v>10</v>
      </c>
      <c r="B23" s="28" t="s">
        <v>80</v>
      </c>
      <c r="C23" s="28">
        <v>1</v>
      </c>
      <c r="D23" s="13">
        <v>4</v>
      </c>
      <c r="E23" s="29" t="s">
        <v>81</v>
      </c>
      <c r="F23" s="26" t="s">
        <v>82</v>
      </c>
      <c r="G23" s="17" t="s">
        <v>83</v>
      </c>
      <c r="H23" s="18">
        <v>4</v>
      </c>
      <c r="I23" s="16" t="s">
        <v>84</v>
      </c>
      <c r="J23" s="35">
        <f>1095.36*1+1105.04*3</f>
        <v>4410.48</v>
      </c>
    </row>
    <row r="24" spans="1:10" s="1" customFormat="1" ht="30" customHeight="1">
      <c r="A24" s="18" t="s">
        <v>85</v>
      </c>
      <c r="B24" s="18"/>
      <c r="C24" s="10">
        <f>SUM(C3:C23)</f>
        <v>19</v>
      </c>
      <c r="D24" s="10">
        <f>SUM(D3:D23)</f>
        <v>122</v>
      </c>
      <c r="E24" s="15"/>
      <c r="F24" s="18"/>
      <c r="G24" s="18"/>
      <c r="H24" s="30">
        <f>SUM(H3:H23)</f>
        <v>122</v>
      </c>
      <c r="I24" s="36"/>
      <c r="J24" s="37">
        <f>SUM(J3:J23)</f>
        <v>132472.59</v>
      </c>
    </row>
  </sheetData>
  <sheetProtection/>
  <mergeCells count="25">
    <mergeCell ref="A1:J1"/>
    <mergeCell ref="A24:B24"/>
    <mergeCell ref="A3:A6"/>
    <mergeCell ref="A8:A9"/>
    <mergeCell ref="A11:A12"/>
    <mergeCell ref="A14:A18"/>
    <mergeCell ref="A20:A22"/>
    <mergeCell ref="B3:B6"/>
    <mergeCell ref="B8:B9"/>
    <mergeCell ref="B11:B12"/>
    <mergeCell ref="B14:B18"/>
    <mergeCell ref="B20:B22"/>
    <mergeCell ref="C3:C6"/>
    <mergeCell ref="C8:C9"/>
    <mergeCell ref="C11:C12"/>
    <mergeCell ref="C14:C18"/>
    <mergeCell ref="C20:C22"/>
    <mergeCell ref="D3:D6"/>
    <mergeCell ref="D8:D9"/>
    <mergeCell ref="D11:D12"/>
    <mergeCell ref="D14:D18"/>
    <mergeCell ref="D20:D22"/>
    <mergeCell ref="F14:F15"/>
    <mergeCell ref="F16:F17"/>
    <mergeCell ref="K11:K12"/>
  </mergeCells>
  <printOptions horizontalCentered="1"/>
  <pageMargins left="0.19652777777777777" right="0.19652777777777777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2019-11-19T07:11:52Z</cp:lastPrinted>
  <dcterms:created xsi:type="dcterms:W3CDTF">1996-12-17T01:32:42Z</dcterms:created>
  <dcterms:modified xsi:type="dcterms:W3CDTF">2024-01-10T05:41:09Z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059EDF14F0FE47FE8DA6A0CA01B47585</vt:lpwstr>
  </property>
  <property fmtid="{D5CDD505-2E9C-101B-9397-08002B2CF9AE}" pid="5" name="KSOReadingLayo">
    <vt:bool>true</vt:bool>
  </property>
</Properties>
</file>