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公示表" sheetId="3" r:id="rId1"/>
  </sheets>
  <calcPr calcId="144525"/>
</workbook>
</file>

<file path=xl/sharedStrings.xml><?xml version="1.0" encoding="utf-8"?>
<sst xmlns="http://schemas.openxmlformats.org/spreadsheetml/2006/main" count="130" uniqueCount="104">
  <si>
    <t>周村区2025年重点行业落实扩大社保补贴明细表（第八批）</t>
  </si>
  <si>
    <t>序号</t>
  </si>
  <si>
    <t>单位名称</t>
  </si>
  <si>
    <t>人数</t>
  </si>
  <si>
    <t>月份</t>
  </si>
  <si>
    <t>身份证号</t>
  </si>
  <si>
    <t>姓名</t>
  </si>
  <si>
    <t>对应所属月份</t>
  </si>
  <si>
    <t>享受月数</t>
  </si>
  <si>
    <t>缴费基数</t>
  </si>
  <si>
    <t>社保补贴金额（元）</t>
  </si>
  <si>
    <t>社保卡账号</t>
  </si>
  <si>
    <t>开户银行</t>
  </si>
  <si>
    <t>中国石化催化剂有限公司齐鲁分公司</t>
  </si>
  <si>
    <t>370785﹡﹡﹡﹡﹡﹡﹡﹡8973</t>
  </si>
  <si>
    <t>迟鑫</t>
  </si>
  <si>
    <t>202507-202601</t>
  </si>
  <si>
    <t>4504/4416/7772</t>
  </si>
  <si>
    <t>621700﹡﹡﹡﹡﹡﹡﹡﹡13049</t>
  </si>
  <si>
    <t>中国建设银行股份有限公司淄博周村支行</t>
  </si>
  <si>
    <t>371523﹡﹡﹡﹡﹡﹡﹡﹡3750</t>
  </si>
  <si>
    <t>翟志</t>
  </si>
  <si>
    <t>4504/4416/7591</t>
  </si>
  <si>
    <t>621700﹡﹡﹡﹡﹡﹡﹡﹡03396</t>
  </si>
  <si>
    <t>中国建设银行股份有限公司淄博站北支行</t>
  </si>
  <si>
    <t>370303﹡﹡﹡﹡﹡﹡﹡﹡1731</t>
  </si>
  <si>
    <t>侯裕田</t>
  </si>
  <si>
    <t>4504/4416/7050</t>
  </si>
  <si>
    <t>621700﹡﹡﹡﹡﹡﹡﹡﹡04293</t>
  </si>
  <si>
    <t>中国建设银行股份有限公司淄博张店支行</t>
  </si>
  <si>
    <t>210403﹡﹡﹡﹡﹡﹡﹡﹡3375</t>
  </si>
  <si>
    <t>焦天宇</t>
  </si>
  <si>
    <t>4504/4416/6410</t>
  </si>
  <si>
    <t>621700﹡﹡﹡﹡﹡﹡﹡﹡75987</t>
  </si>
  <si>
    <t>中国建设银行股份有限公司淄博周隆路支行</t>
  </si>
  <si>
    <t>372330﹡﹡﹡﹡﹡﹡﹡﹡1868</t>
  </si>
  <si>
    <t>刘昱辰</t>
  </si>
  <si>
    <t>4504/4416/6964</t>
  </si>
  <si>
    <t>621700﹡﹡﹡﹡﹡﹡﹡﹡53989</t>
  </si>
  <si>
    <t>370306﹡﹡﹡﹡﹡﹡﹡﹡2024</t>
  </si>
  <si>
    <t>孟佳林</t>
  </si>
  <si>
    <t>4504/4416/7028</t>
  </si>
  <si>
    <t>621700﹡﹡﹡﹡﹡﹡﹡﹡41086</t>
  </si>
  <si>
    <t>370305﹡﹡﹡﹡﹡﹡﹡﹡2416</t>
  </si>
  <si>
    <t>谢志洋</t>
  </si>
  <si>
    <t>4504/4416/7043</t>
  </si>
  <si>
    <t>621700﹡﹡﹡﹡﹡﹡﹡﹡88540</t>
  </si>
  <si>
    <t>中国建设银行股份有限公司淄博太公支行</t>
  </si>
  <si>
    <t>370305﹡﹡﹡﹡﹡﹡﹡﹡0717</t>
  </si>
  <si>
    <t>谢正彬</t>
  </si>
  <si>
    <t>4504/4416/7038</t>
  </si>
  <si>
    <t>621700﹡﹡﹡﹡﹡﹡﹡﹡47632</t>
  </si>
  <si>
    <t>中国建设银行股份有限公司淄博胜利支行</t>
  </si>
  <si>
    <t>370305﹡﹡﹡﹡﹡﹡﹡﹡3434</t>
  </si>
  <si>
    <t>于龙哲</t>
  </si>
  <si>
    <t>4504/4416/6848</t>
  </si>
  <si>
    <t>621700﹡﹡﹡﹡﹡﹡﹡﹡59600</t>
  </si>
  <si>
    <t>中国建设银行股份有限公司齐鲁石化支行</t>
  </si>
  <si>
    <t>370305﹡﹡﹡﹡﹡﹡﹡﹡4712</t>
  </si>
  <si>
    <t>边继烨</t>
  </si>
  <si>
    <t>4504/4416/7032</t>
  </si>
  <si>
    <t>621700﹡﹡﹡﹡﹡﹡﹡﹡83281</t>
  </si>
  <si>
    <t>370305﹡﹡﹡﹡﹡﹡﹡﹡6218</t>
  </si>
  <si>
    <t>于竣涵</t>
  </si>
  <si>
    <t>4504/4416/7135</t>
  </si>
  <si>
    <t>621700﹡﹡﹡﹡﹡﹡﹡﹡75896</t>
  </si>
  <si>
    <t>371322﹡﹡﹡﹡﹡﹡﹡﹡692X</t>
  </si>
  <si>
    <t>赵凡</t>
  </si>
  <si>
    <t>4504/4416/7444</t>
  </si>
  <si>
    <t>621700﹡﹡﹡﹡﹡﹡﹡﹡53971</t>
  </si>
  <si>
    <t>370306﹡﹡﹡﹡﹡﹡﹡﹡6714</t>
  </si>
  <si>
    <t>周奕鸣</t>
  </si>
  <si>
    <t>4504/4416/7022</t>
  </si>
  <si>
    <t>621700﹡﹡﹡﹡﹡﹡﹡﹡03339</t>
  </si>
  <si>
    <t>410711﹡﹡﹡﹡﹡﹡﹡﹡9022</t>
  </si>
  <si>
    <t>王鑫雨</t>
  </si>
  <si>
    <t>4504/4416/7755</t>
  </si>
  <si>
    <t>621721﹡﹡﹡﹡﹡﹡﹡﹡68532</t>
  </si>
  <si>
    <t>中国工商银行淄博分行营业部营业室</t>
  </si>
  <si>
    <t>370305﹡﹡﹡﹡﹡﹡﹡﹡5054</t>
  </si>
  <si>
    <t>张子洋</t>
  </si>
  <si>
    <t>4504/4416/6984</t>
  </si>
  <si>
    <t>621700﹡﹡﹡﹡﹡﹡﹡﹡03404</t>
  </si>
  <si>
    <t>341322﹡﹡﹡﹡﹡﹡﹡﹡0017</t>
  </si>
  <si>
    <t>朱政询</t>
  </si>
  <si>
    <t>4504/4416/6691</t>
  </si>
  <si>
    <t>621700﹡﹡﹡﹡﹡﹡﹡﹡45601</t>
  </si>
  <si>
    <t>370306﹡﹡﹡﹡﹡﹡﹡﹡6711</t>
  </si>
  <si>
    <t>董兰翔</t>
  </si>
  <si>
    <t>4504/4416/7278</t>
  </si>
  <si>
    <t>621700﹡﹡﹡﹡﹡﹡﹡﹡03537</t>
  </si>
  <si>
    <t>370306﹡﹡﹡﹡﹡﹡﹡﹡6715</t>
  </si>
  <si>
    <t>迟少杰</t>
  </si>
  <si>
    <t>4504/4416/7092</t>
  </si>
  <si>
    <t>622823﹡﹡﹡﹡﹡﹡﹡﹡08778</t>
  </si>
  <si>
    <t>中国农业银行股份有限公司淄博周村支行</t>
  </si>
  <si>
    <t>淄博日奔合金科技有限公司</t>
  </si>
  <si>
    <t>370306﹡﹡﹡﹡﹡﹡﹡﹡6722</t>
  </si>
  <si>
    <t>董晓宇</t>
  </si>
  <si>
    <t>202501-202512</t>
  </si>
  <si>
    <t>4504/4416</t>
  </si>
  <si>
    <t>621700﹡﹡﹡﹡﹡﹡﹡﹡09580</t>
  </si>
  <si>
    <t>中国建设银行股份有限公司淄博丝绸路支行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</si>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</sst>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;[Red]\-0.00\ "/>
  </numFmts>
  <fonts count="30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sz val="9"/>
      <color indexed="8"/>
      <name val="黑体"/>
      <charset val="134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44" applyFont="1" applyFill="1" applyAlignment="1">
      <alignment horizontal="center" vertical="center" wrapText="1"/>
    </xf>
    <xf numFmtId="0" fontId="6" fillId="0" borderId="0" xfId="44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44" applyFont="1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5_2018年第一季度公示情况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3"/>
  <sheetViews>
    <sheetView tabSelected="1" topLeftCell="A15" workbookViewId="0">
      <selection activeCell="A24" sqref="A24"/>
    </sheetView>
  </sheetViews>
  <sheetFormatPr defaultColWidth="9" defaultRowHeight="11.25"/>
  <cols>
    <col min="1" max="1" width="5.625" style="2" customWidth="1"/>
    <col min="2" max="2" width="23.25" style="5" customWidth="1"/>
    <col min="3" max="3" width="4.375" style="6" customWidth="1"/>
    <col min="4" max="4" width="4.625" style="6" customWidth="1"/>
    <col min="5" max="5" width="22.75" style="7" customWidth="1"/>
    <col min="6" max="6" width="6.625" style="2" customWidth="1"/>
    <col min="7" max="7" width="11.25" style="2" customWidth="1"/>
    <col min="8" max="8" width="4.75" style="2" customWidth="1"/>
    <col min="9" max="9" width="8" style="8" customWidth="1"/>
    <col min="10" max="10" width="8.5" style="9" customWidth="1"/>
    <col min="11" max="11" width="22.25" style="1" customWidth="1"/>
    <col min="12" max="12" width="24.625" style="10" customWidth="1"/>
    <col min="13" max="13" width="22.625" style="1" customWidth="1"/>
    <col min="14" max="16384" width="9" style="1"/>
  </cols>
  <sheetData>
    <row r="1" s="1" customFormat="1" ht="27" customHeight="1" spans="1:12">
      <c r="A1" s="11"/>
      <c r="B1" s="5"/>
      <c r="C1" s="6"/>
      <c r="D1" s="6"/>
      <c r="E1" s="7"/>
      <c r="F1" s="2"/>
      <c r="G1" s="2"/>
      <c r="H1" s="2"/>
      <c r="I1" s="8"/>
      <c r="J1" s="9"/>
      <c r="L1" s="10"/>
    </row>
    <row r="2" s="1" customFormat="1" ht="30" customHeight="1" spans="1:12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="1" customFormat="1" ht="30" customHeight="1" spans="1:12">
      <c r="A3" s="13"/>
      <c r="B3" s="13"/>
      <c r="C3" s="13"/>
      <c r="D3" s="13"/>
      <c r="E3" s="13"/>
      <c r="F3" s="13"/>
      <c r="G3" s="13"/>
      <c r="H3" s="13"/>
      <c r="I3" s="13"/>
      <c r="J3" s="13"/>
      <c r="K3" s="25"/>
      <c r="L3" s="25"/>
    </row>
    <row r="4" s="2" customFormat="1" ht="20" customHeight="1" spans="1:12">
      <c r="A4" s="14" t="s">
        <v>1</v>
      </c>
      <c r="B4" s="14" t="s">
        <v>2</v>
      </c>
      <c r="C4" s="14" t="s">
        <v>3</v>
      </c>
      <c r="D4" s="14" t="s">
        <v>4</v>
      </c>
      <c r="E4" s="15" t="s">
        <v>5</v>
      </c>
      <c r="F4" s="14" t="s">
        <v>6</v>
      </c>
      <c r="G4" s="14" t="s">
        <v>7</v>
      </c>
      <c r="H4" s="14" t="s">
        <v>8</v>
      </c>
      <c r="I4" s="26" t="s">
        <v>9</v>
      </c>
      <c r="J4" s="27" t="s">
        <v>10</v>
      </c>
      <c r="K4" s="16" t="s">
        <v>11</v>
      </c>
      <c r="L4" s="14" t="s">
        <v>12</v>
      </c>
    </row>
    <row r="5" s="3" customFormat="1" ht="20" customHeight="1" spans="1:12">
      <c r="A5" s="14"/>
      <c r="B5" s="14"/>
      <c r="C5" s="14"/>
      <c r="D5" s="14"/>
      <c r="E5" s="15"/>
      <c r="F5" s="14"/>
      <c r="G5" s="14"/>
      <c r="H5" s="14"/>
      <c r="I5" s="26"/>
      <c r="J5" s="27"/>
      <c r="K5" s="16"/>
      <c r="L5" s="14"/>
    </row>
    <row r="6" s="1" customFormat="1" ht="30" customHeight="1" spans="1:12">
      <c r="A6" s="16">
        <v>1</v>
      </c>
      <c r="B6" s="17" t="s">
        <v>13</v>
      </c>
      <c r="C6" s="17">
        <v>18</v>
      </c>
      <c r="D6" s="17">
        <v>126</v>
      </c>
      <c r="E6" s="18" t="s">
        <v>14</v>
      </c>
      <c r="F6" s="19" t="s">
        <v>15</v>
      </c>
      <c r="G6" s="20" t="s">
        <v>16</v>
      </c>
      <c r="H6" s="16">
        <v>7</v>
      </c>
      <c r="I6" s="18" t="s">
        <v>17</v>
      </c>
      <c r="J6" s="28">
        <f>115.53*3+115.97*3+200.13</f>
        <v>894.63</v>
      </c>
      <c r="K6" s="18" t="s">
        <v>18</v>
      </c>
      <c r="L6" s="29" t="s">
        <v>19</v>
      </c>
    </row>
    <row r="7" s="1" customFormat="1" ht="30" customHeight="1" spans="1:12">
      <c r="A7" s="16"/>
      <c r="B7" s="17"/>
      <c r="C7" s="17"/>
      <c r="D7" s="17"/>
      <c r="E7" s="18" t="s">
        <v>20</v>
      </c>
      <c r="F7" s="21" t="s">
        <v>21</v>
      </c>
      <c r="G7" s="20" t="s">
        <v>16</v>
      </c>
      <c r="H7" s="16">
        <v>7</v>
      </c>
      <c r="I7" s="14" t="s">
        <v>22</v>
      </c>
      <c r="J7" s="28">
        <f>115.53*3+115.97*3+195.46</f>
        <v>889.96</v>
      </c>
      <c r="K7" s="18" t="s">
        <v>23</v>
      </c>
      <c r="L7" s="29" t="s">
        <v>24</v>
      </c>
    </row>
    <row r="8" s="1" customFormat="1" ht="30" customHeight="1" spans="1:12">
      <c r="A8" s="16"/>
      <c r="B8" s="17"/>
      <c r="C8" s="17"/>
      <c r="D8" s="17"/>
      <c r="E8" s="18" t="s">
        <v>25</v>
      </c>
      <c r="F8" s="21" t="s">
        <v>26</v>
      </c>
      <c r="G8" s="20" t="s">
        <v>16</v>
      </c>
      <c r="H8" s="16">
        <v>7</v>
      </c>
      <c r="I8" s="14" t="s">
        <v>27</v>
      </c>
      <c r="J8" s="28">
        <f>115.53*3+115.97*3+181.53</f>
        <v>876.03</v>
      </c>
      <c r="K8" s="18" t="s">
        <v>28</v>
      </c>
      <c r="L8" s="29" t="s">
        <v>29</v>
      </c>
    </row>
    <row r="9" s="1" customFormat="1" ht="30" customHeight="1" spans="1:12">
      <c r="A9" s="16"/>
      <c r="B9" s="17"/>
      <c r="C9" s="17"/>
      <c r="D9" s="17"/>
      <c r="E9" s="18" t="s">
        <v>30</v>
      </c>
      <c r="F9" s="21" t="s">
        <v>31</v>
      </c>
      <c r="G9" s="20" t="s">
        <v>16</v>
      </c>
      <c r="H9" s="16">
        <v>7</v>
      </c>
      <c r="I9" s="14" t="s">
        <v>32</v>
      </c>
      <c r="J9" s="28">
        <f>115.53*3+115.97*3+165.05</f>
        <v>859.55</v>
      </c>
      <c r="K9" s="18" t="s">
        <v>33</v>
      </c>
      <c r="L9" s="29" t="s">
        <v>34</v>
      </c>
    </row>
    <row r="10" s="1" customFormat="1" ht="30" customHeight="1" spans="1:12">
      <c r="A10" s="16"/>
      <c r="B10" s="17"/>
      <c r="C10" s="17"/>
      <c r="D10" s="17"/>
      <c r="E10" s="18" t="s">
        <v>35</v>
      </c>
      <c r="F10" s="21" t="s">
        <v>36</v>
      </c>
      <c r="G10" s="20" t="s">
        <v>16</v>
      </c>
      <c r="H10" s="16">
        <v>7</v>
      </c>
      <c r="I10" s="18" t="s">
        <v>37</v>
      </c>
      <c r="J10" s="28">
        <f>115.53*3+115.97*3+179.32</f>
        <v>873.82</v>
      </c>
      <c r="K10" s="18" t="s">
        <v>38</v>
      </c>
      <c r="L10" s="29" t="s">
        <v>24</v>
      </c>
    </row>
    <row r="11" s="1" customFormat="1" ht="30" customHeight="1" spans="1:12">
      <c r="A11" s="16"/>
      <c r="B11" s="17"/>
      <c r="C11" s="17"/>
      <c r="D11" s="17"/>
      <c r="E11" s="18" t="s">
        <v>39</v>
      </c>
      <c r="F11" s="21" t="s">
        <v>40</v>
      </c>
      <c r="G11" s="20" t="s">
        <v>16</v>
      </c>
      <c r="H11" s="16">
        <v>7</v>
      </c>
      <c r="I11" s="18" t="s">
        <v>41</v>
      </c>
      <c r="J11" s="28">
        <f>115.53*3+115.97*3+180.97</f>
        <v>875.47</v>
      </c>
      <c r="K11" s="18" t="s">
        <v>42</v>
      </c>
      <c r="L11" s="29" t="s">
        <v>19</v>
      </c>
    </row>
    <row r="12" s="1" customFormat="1" ht="30" customHeight="1" spans="1:12">
      <c r="A12" s="16"/>
      <c r="B12" s="17"/>
      <c r="C12" s="17"/>
      <c r="D12" s="17"/>
      <c r="E12" s="18" t="s">
        <v>43</v>
      </c>
      <c r="F12" s="17" t="s">
        <v>44</v>
      </c>
      <c r="G12" s="20" t="s">
        <v>16</v>
      </c>
      <c r="H12" s="16">
        <v>7</v>
      </c>
      <c r="I12" s="18" t="s">
        <v>45</v>
      </c>
      <c r="J12" s="28">
        <f>115.53*3+115.97*3+181.35</f>
        <v>875.85</v>
      </c>
      <c r="K12" s="18" t="s">
        <v>46</v>
      </c>
      <c r="L12" s="29" t="s">
        <v>47</v>
      </c>
    </row>
    <row r="13" s="1" customFormat="1" ht="30" customHeight="1" spans="1:12">
      <c r="A13" s="16"/>
      <c r="B13" s="17"/>
      <c r="C13" s="17"/>
      <c r="D13" s="17"/>
      <c r="E13" s="18" t="s">
        <v>48</v>
      </c>
      <c r="F13" s="21" t="s">
        <v>49</v>
      </c>
      <c r="G13" s="20" t="s">
        <v>16</v>
      </c>
      <c r="H13" s="16">
        <v>7</v>
      </c>
      <c r="I13" s="18" t="s">
        <v>50</v>
      </c>
      <c r="J13" s="28">
        <f>115.53*3+115.97*3+181.22</f>
        <v>875.72</v>
      </c>
      <c r="K13" s="18" t="s">
        <v>51</v>
      </c>
      <c r="L13" s="29" t="s">
        <v>52</v>
      </c>
    </row>
    <row r="14" s="1" customFormat="1" ht="30" customHeight="1" spans="1:12">
      <c r="A14" s="16"/>
      <c r="B14" s="17"/>
      <c r="C14" s="17"/>
      <c r="D14" s="17"/>
      <c r="E14" s="18" t="s">
        <v>53</v>
      </c>
      <c r="F14" s="17" t="s">
        <v>54</v>
      </c>
      <c r="G14" s="20" t="s">
        <v>16</v>
      </c>
      <c r="H14" s="16">
        <v>7</v>
      </c>
      <c r="I14" s="18" t="s">
        <v>55</v>
      </c>
      <c r="J14" s="28">
        <f>115.53*3+115.97*3+176.33</f>
        <v>870.83</v>
      </c>
      <c r="K14" s="18" t="s">
        <v>56</v>
      </c>
      <c r="L14" s="30" t="s">
        <v>57</v>
      </c>
    </row>
    <row r="15" s="1" customFormat="1" ht="30" customHeight="1" spans="1:12">
      <c r="A15" s="16"/>
      <c r="B15" s="17"/>
      <c r="C15" s="17"/>
      <c r="D15" s="17"/>
      <c r="E15" s="18" t="s">
        <v>58</v>
      </c>
      <c r="F15" s="21" t="s">
        <v>59</v>
      </c>
      <c r="G15" s="20" t="s">
        <v>16</v>
      </c>
      <c r="H15" s="16">
        <v>7</v>
      </c>
      <c r="I15" s="18" t="s">
        <v>60</v>
      </c>
      <c r="J15" s="28">
        <f>115.53*3+115.97*3+181.07</f>
        <v>875.57</v>
      </c>
      <c r="K15" s="18" t="s">
        <v>61</v>
      </c>
      <c r="L15" s="31" t="s">
        <v>34</v>
      </c>
    </row>
    <row r="16" s="1" customFormat="1" ht="30" customHeight="1" spans="1:12">
      <c r="A16" s="16"/>
      <c r="B16" s="17"/>
      <c r="C16" s="17"/>
      <c r="D16" s="17"/>
      <c r="E16" s="18" t="s">
        <v>62</v>
      </c>
      <c r="F16" s="21" t="s">
        <v>63</v>
      </c>
      <c r="G16" s="20" t="s">
        <v>16</v>
      </c>
      <c r="H16" s="16">
        <v>7</v>
      </c>
      <c r="I16" s="18" t="s">
        <v>64</v>
      </c>
      <c r="J16" s="28">
        <f>115.53*3+115.97*3+183.72</f>
        <v>878.22</v>
      </c>
      <c r="K16" s="18" t="s">
        <v>65</v>
      </c>
      <c r="L16" s="29" t="s">
        <v>34</v>
      </c>
    </row>
    <row r="17" s="1" customFormat="1" ht="30" customHeight="1" spans="1:12">
      <c r="A17" s="16"/>
      <c r="B17" s="17"/>
      <c r="C17" s="17"/>
      <c r="D17" s="17"/>
      <c r="E17" s="18" t="s">
        <v>66</v>
      </c>
      <c r="F17" s="21" t="s">
        <v>67</v>
      </c>
      <c r="G17" s="20" t="s">
        <v>16</v>
      </c>
      <c r="H17" s="16">
        <v>7</v>
      </c>
      <c r="I17" s="18" t="s">
        <v>68</v>
      </c>
      <c r="J17" s="28">
        <f>115.53*3+115.97*3+191.68</f>
        <v>886.18</v>
      </c>
      <c r="K17" s="18" t="s">
        <v>69</v>
      </c>
      <c r="L17" s="29" t="s">
        <v>24</v>
      </c>
    </row>
    <row r="18" s="4" customFormat="1" ht="30" customHeight="1" spans="1:12">
      <c r="A18" s="16"/>
      <c r="B18" s="17"/>
      <c r="C18" s="17"/>
      <c r="D18" s="17"/>
      <c r="E18" s="18" t="s">
        <v>70</v>
      </c>
      <c r="F18" s="21" t="s">
        <v>71</v>
      </c>
      <c r="G18" s="20" t="s">
        <v>16</v>
      </c>
      <c r="H18" s="16">
        <v>7</v>
      </c>
      <c r="I18" s="18" t="s">
        <v>72</v>
      </c>
      <c r="J18" s="28">
        <f>115.53*3+115.97*3+180.81</f>
        <v>875.31</v>
      </c>
      <c r="K18" s="18" t="s">
        <v>73</v>
      </c>
      <c r="L18" s="29" t="s">
        <v>24</v>
      </c>
    </row>
    <row r="19" s="1" customFormat="1" ht="30" customHeight="1" spans="1:12">
      <c r="A19" s="16"/>
      <c r="B19" s="17"/>
      <c r="C19" s="17"/>
      <c r="D19" s="17"/>
      <c r="E19" s="18" t="s">
        <v>74</v>
      </c>
      <c r="F19" s="21" t="s">
        <v>75</v>
      </c>
      <c r="G19" s="20" t="s">
        <v>16</v>
      </c>
      <c r="H19" s="16">
        <v>7</v>
      </c>
      <c r="I19" s="18" t="s">
        <v>76</v>
      </c>
      <c r="J19" s="28">
        <f>115.53*3+115.97*3+199.69</f>
        <v>894.19</v>
      </c>
      <c r="K19" s="18" t="s">
        <v>77</v>
      </c>
      <c r="L19" s="29" t="s">
        <v>78</v>
      </c>
    </row>
    <row r="20" s="1" customFormat="1" ht="30" customHeight="1" spans="1:12">
      <c r="A20" s="16"/>
      <c r="B20" s="17"/>
      <c r="C20" s="17"/>
      <c r="D20" s="17"/>
      <c r="E20" s="18" t="s">
        <v>79</v>
      </c>
      <c r="F20" s="17" t="s">
        <v>80</v>
      </c>
      <c r="G20" s="20" t="s">
        <v>16</v>
      </c>
      <c r="H20" s="16">
        <v>7</v>
      </c>
      <c r="I20" s="18" t="s">
        <v>81</v>
      </c>
      <c r="J20" s="28">
        <f>115.53*3+115.97*3+179.83</f>
        <v>874.33</v>
      </c>
      <c r="K20" s="18" t="s">
        <v>82</v>
      </c>
      <c r="L20" s="32" t="s">
        <v>19</v>
      </c>
    </row>
    <row r="21" s="1" customFormat="1" ht="30" customHeight="1" spans="1:12">
      <c r="A21" s="16"/>
      <c r="B21" s="17"/>
      <c r="C21" s="17"/>
      <c r="D21" s="17"/>
      <c r="E21" s="18" t="s">
        <v>83</v>
      </c>
      <c r="F21" s="21" t="s">
        <v>84</v>
      </c>
      <c r="G21" s="20" t="s">
        <v>16</v>
      </c>
      <c r="H21" s="16">
        <v>7</v>
      </c>
      <c r="I21" s="18" t="s">
        <v>85</v>
      </c>
      <c r="J21" s="28">
        <f>115.53*3+115.97*3+172.29</f>
        <v>866.79</v>
      </c>
      <c r="K21" s="18" t="s">
        <v>86</v>
      </c>
      <c r="L21" s="29" t="s">
        <v>24</v>
      </c>
    </row>
    <row r="22" s="1" customFormat="1" ht="30" customHeight="1" spans="1:12">
      <c r="A22" s="16"/>
      <c r="B22" s="17"/>
      <c r="C22" s="17"/>
      <c r="D22" s="17"/>
      <c r="E22" s="18" t="s">
        <v>87</v>
      </c>
      <c r="F22" s="21" t="s">
        <v>88</v>
      </c>
      <c r="G22" s="20" t="s">
        <v>16</v>
      </c>
      <c r="H22" s="16">
        <v>7</v>
      </c>
      <c r="I22" s="18" t="s">
        <v>89</v>
      </c>
      <c r="J22" s="28">
        <f>115.53*3+115.97*3+187.4</f>
        <v>881.9</v>
      </c>
      <c r="K22" s="18" t="s">
        <v>90</v>
      </c>
      <c r="L22" s="29" t="s">
        <v>24</v>
      </c>
    </row>
    <row r="23" s="1" customFormat="1" ht="30" customHeight="1" spans="1:12">
      <c r="A23" s="16"/>
      <c r="B23" s="17"/>
      <c r="C23" s="17"/>
      <c r="D23" s="17"/>
      <c r="E23" s="18" t="s">
        <v>91</v>
      </c>
      <c r="F23" s="21" t="s">
        <v>92</v>
      </c>
      <c r="G23" s="20" t="s">
        <v>16</v>
      </c>
      <c r="H23" s="16">
        <v>7</v>
      </c>
      <c r="I23" s="18" t="s">
        <v>93</v>
      </c>
      <c r="J23" s="28">
        <f>115.53*3+115.97*3+182.62</f>
        <v>877.12</v>
      </c>
      <c r="K23" s="18" t="s">
        <v>94</v>
      </c>
      <c r="L23" s="29" t="s">
        <v>95</v>
      </c>
    </row>
    <row r="24" s="1" customFormat="1" ht="30" customHeight="1" spans="1:12">
      <c r="A24" s="22">
        <v>2</v>
      </c>
      <c r="B24" s="17" t="s">
        <v>96</v>
      </c>
      <c r="C24" s="23">
        <v>1</v>
      </c>
      <c r="D24" s="23">
        <v>12</v>
      </c>
      <c r="E24" s="18" t="s">
        <v>97</v>
      </c>
      <c r="F24" s="21" t="s">
        <v>98</v>
      </c>
      <c r="G24" s="20" t="s">
        <v>99</v>
      </c>
      <c r="H24" s="16">
        <v>12</v>
      </c>
      <c r="I24" s="33" t="s">
        <v>100</v>
      </c>
      <c r="J24" s="34">
        <f>115.53*9+115.97*3</f>
        <v>1387.68</v>
      </c>
      <c r="K24" s="18" t="s">
        <v>101</v>
      </c>
      <c r="L24" s="35" t="s">
        <v>102</v>
      </c>
    </row>
    <row r="25" s="1" customFormat="1" ht="30" customHeight="1" spans="1:12">
      <c r="A25" s="16" t="s">
        <v>103</v>
      </c>
      <c r="B25" s="14"/>
      <c r="C25" s="14">
        <f>SUM(C6:C24)</f>
        <v>19</v>
      </c>
      <c r="D25" s="14">
        <f>SUM(D6:D24)</f>
        <v>138</v>
      </c>
      <c r="E25" s="24"/>
      <c r="F25" s="24"/>
      <c r="G25" s="16"/>
      <c r="H25" s="14">
        <f>SUM(H6:H24)</f>
        <v>138</v>
      </c>
      <c r="I25" s="36"/>
      <c r="J25" s="14">
        <f>SUM(J6:J24)</f>
        <v>17189.15</v>
      </c>
      <c r="K25" s="37"/>
      <c r="L25" s="38"/>
    </row>
    <row r="26" s="1" customFormat="1" spans="1:12">
      <c r="A26" s="2"/>
      <c r="B26" s="5"/>
      <c r="C26" s="6"/>
      <c r="D26" s="6"/>
      <c r="E26" s="7"/>
      <c r="F26" s="2"/>
      <c r="G26" s="2"/>
      <c r="H26" s="2"/>
      <c r="I26" s="8"/>
      <c r="J26" s="9"/>
      <c r="L26" s="10"/>
    </row>
    <row r="27" s="1" customFormat="1" spans="1:12">
      <c r="A27" s="2"/>
      <c r="B27" s="5"/>
      <c r="C27" s="6"/>
      <c r="D27" s="6"/>
      <c r="E27" s="7"/>
      <c r="F27" s="2"/>
      <c r="G27" s="2"/>
      <c r="H27" s="2"/>
      <c r="I27" s="8"/>
      <c r="J27" s="9"/>
      <c r="L27" s="10"/>
    </row>
    <row r="28" s="1" customFormat="1" spans="1:12">
      <c r="A28" s="2"/>
      <c r="B28" s="5"/>
      <c r="C28" s="6"/>
      <c r="D28" s="6"/>
      <c r="E28" s="7"/>
      <c r="F28" s="2"/>
      <c r="G28" s="2"/>
      <c r="H28" s="2"/>
      <c r="I28" s="8"/>
      <c r="J28" s="9"/>
      <c r="L28" s="10"/>
    </row>
    <row r="29" s="1" customFormat="1" spans="1:12">
      <c r="A29" s="2"/>
      <c r="B29" s="5"/>
      <c r="C29" s="6"/>
      <c r="D29" s="6"/>
      <c r="E29" s="7"/>
      <c r="F29" s="2"/>
      <c r="G29" s="2"/>
      <c r="H29" s="2"/>
      <c r="I29" s="8"/>
      <c r="J29" s="9"/>
      <c r="L29" s="10"/>
    </row>
    <row r="30" s="1" customFormat="1" spans="1:12">
      <c r="A30" s="2"/>
      <c r="B30" s="5"/>
      <c r="C30" s="6"/>
      <c r="D30" s="6"/>
      <c r="E30" s="7"/>
      <c r="F30" s="2"/>
      <c r="G30" s="2"/>
      <c r="H30" s="2"/>
      <c r="I30" s="8"/>
      <c r="J30" s="9"/>
      <c r="L30" s="10"/>
    </row>
    <row r="31" s="1" customFormat="1" spans="1:12">
      <c r="A31" s="2"/>
      <c r="B31" s="5"/>
      <c r="C31" s="6"/>
      <c r="D31" s="6"/>
      <c r="E31" s="7"/>
      <c r="F31" s="2"/>
      <c r="G31" s="2"/>
      <c r="H31" s="2"/>
      <c r="I31" s="8"/>
      <c r="J31" s="9"/>
      <c r="L31" s="10"/>
    </row>
    <row r="32" s="1" customFormat="1" spans="1:12">
      <c r="A32" s="2"/>
      <c r="B32" s="5"/>
      <c r="C32" s="6"/>
      <c r="D32" s="6"/>
      <c r="E32" s="7"/>
      <c r="F32" s="2"/>
      <c r="G32" s="2"/>
      <c r="H32" s="2"/>
      <c r="I32" s="8"/>
      <c r="J32" s="9"/>
      <c r="L32" s="10"/>
    </row>
    <row r="33" s="1" customFormat="1" spans="1:12">
      <c r="A33" s="2"/>
      <c r="B33" s="5"/>
      <c r="C33" s="6"/>
      <c r="D33" s="6"/>
      <c r="E33" s="7"/>
      <c r="F33" s="2"/>
      <c r="G33" s="2"/>
      <c r="H33" s="2"/>
      <c r="I33" s="8"/>
      <c r="J33" s="9"/>
      <c r="L33" s="10"/>
    </row>
    <row r="34" s="1" customFormat="1" spans="1:12">
      <c r="A34" s="2"/>
      <c r="B34" s="5"/>
      <c r="C34" s="6"/>
      <c r="D34" s="6"/>
      <c r="E34" s="7"/>
      <c r="F34" s="2"/>
      <c r="G34" s="2"/>
      <c r="H34" s="2"/>
      <c r="I34" s="8"/>
      <c r="J34" s="9"/>
      <c r="L34" s="10"/>
    </row>
    <row r="35" s="1" customFormat="1" spans="1:12">
      <c r="A35" s="2"/>
      <c r="B35" s="5"/>
      <c r="C35" s="6"/>
      <c r="D35" s="6"/>
      <c r="E35" s="7"/>
      <c r="F35" s="2"/>
      <c r="G35" s="2"/>
      <c r="H35" s="2"/>
      <c r="I35" s="8"/>
      <c r="J35" s="9"/>
      <c r="L35" s="10"/>
    </row>
    <row r="36" s="1" customFormat="1" spans="1:12">
      <c r="A36" s="2"/>
      <c r="B36" s="5"/>
      <c r="C36" s="6"/>
      <c r="D36" s="6"/>
      <c r="E36" s="7"/>
      <c r="F36" s="2"/>
      <c r="G36" s="2"/>
      <c r="H36" s="2"/>
      <c r="I36" s="8"/>
      <c r="J36" s="9"/>
      <c r="L36" s="10"/>
    </row>
    <row r="37" s="1" customFormat="1" spans="1:12">
      <c r="A37" s="2"/>
      <c r="B37" s="5"/>
      <c r="C37" s="6"/>
      <c r="D37" s="6"/>
      <c r="E37" s="7"/>
      <c r="F37" s="2"/>
      <c r="G37" s="2"/>
      <c r="H37" s="2"/>
      <c r="I37" s="8"/>
      <c r="J37" s="9"/>
      <c r="L37" s="10"/>
    </row>
    <row r="38" s="1" customFormat="1" spans="1:12">
      <c r="A38" s="2"/>
      <c r="B38" s="5"/>
      <c r="C38" s="6"/>
      <c r="D38" s="6"/>
      <c r="E38" s="7"/>
      <c r="F38" s="2"/>
      <c r="G38" s="2"/>
      <c r="H38" s="2"/>
      <c r="I38" s="8"/>
      <c r="J38" s="9"/>
      <c r="L38" s="10"/>
    </row>
    <row r="39" s="1" customFormat="1" spans="1:12">
      <c r="A39" s="2"/>
      <c r="B39" s="5"/>
      <c r="C39" s="6"/>
      <c r="D39" s="6"/>
      <c r="E39" s="7"/>
      <c r="F39" s="2"/>
      <c r="G39" s="2"/>
      <c r="H39" s="2"/>
      <c r="I39" s="8"/>
      <c r="J39" s="9"/>
      <c r="L39" s="10"/>
    </row>
    <row r="40" s="1" customFormat="1" spans="1:12">
      <c r="A40" s="2"/>
      <c r="B40" s="5"/>
      <c r="C40" s="6"/>
      <c r="D40" s="6"/>
      <c r="E40" s="7"/>
      <c r="F40" s="2"/>
      <c r="G40" s="2"/>
      <c r="H40" s="2"/>
      <c r="I40" s="8"/>
      <c r="J40" s="9"/>
      <c r="L40" s="10"/>
    </row>
    <row r="41" s="1" customFormat="1" spans="1:12">
      <c r="A41" s="2"/>
      <c r="B41" s="5"/>
      <c r="C41" s="6"/>
      <c r="D41" s="6"/>
      <c r="E41" s="7"/>
      <c r="F41" s="2"/>
      <c r="G41" s="2"/>
      <c r="H41" s="2"/>
      <c r="I41" s="8"/>
      <c r="J41" s="9"/>
      <c r="L41" s="10"/>
    </row>
    <row r="42" s="1" customFormat="1" spans="1:12">
      <c r="A42" s="2"/>
      <c r="B42" s="5"/>
      <c r="C42" s="6"/>
      <c r="D42" s="6"/>
      <c r="E42" s="7"/>
      <c r="F42" s="2"/>
      <c r="G42" s="2"/>
      <c r="H42" s="2"/>
      <c r="I42" s="8"/>
      <c r="J42" s="9"/>
      <c r="L42" s="10"/>
    </row>
    <row r="43" s="1" customFormat="1" spans="1:12">
      <c r="A43" s="2"/>
      <c r="B43" s="5"/>
      <c r="C43" s="6"/>
      <c r="D43" s="6"/>
      <c r="E43" s="7"/>
      <c r="F43" s="2"/>
      <c r="G43" s="2"/>
      <c r="H43" s="2"/>
      <c r="I43" s="8"/>
      <c r="J43" s="9"/>
      <c r="L43" s="10"/>
    </row>
    <row r="44" s="1" customFormat="1" spans="1:12">
      <c r="A44" s="2"/>
      <c r="B44" s="5"/>
      <c r="C44" s="6"/>
      <c r="D44" s="6"/>
      <c r="E44" s="7"/>
      <c r="F44" s="2"/>
      <c r="G44" s="2"/>
      <c r="H44" s="2"/>
      <c r="I44" s="8"/>
      <c r="J44" s="9"/>
      <c r="L44" s="10"/>
    </row>
    <row r="45" s="1" customFormat="1" spans="1:12">
      <c r="A45" s="2"/>
      <c r="B45" s="5"/>
      <c r="C45" s="6"/>
      <c r="D45" s="6"/>
      <c r="E45" s="7"/>
      <c r="F45" s="2"/>
      <c r="G45" s="2"/>
      <c r="H45" s="2"/>
      <c r="I45" s="8"/>
      <c r="J45" s="9"/>
      <c r="L45" s="10"/>
    </row>
    <row r="46" s="1" customFormat="1" spans="1:12">
      <c r="A46" s="2"/>
      <c r="B46" s="5"/>
      <c r="C46" s="6"/>
      <c r="D46" s="6"/>
      <c r="E46" s="7"/>
      <c r="F46" s="2"/>
      <c r="G46" s="2"/>
      <c r="H46" s="2"/>
      <c r="I46" s="8"/>
      <c r="J46" s="9"/>
      <c r="L46" s="10"/>
    </row>
    <row r="47" s="1" customFormat="1" spans="1:12">
      <c r="A47" s="2"/>
      <c r="B47" s="5"/>
      <c r="C47" s="6"/>
      <c r="D47" s="6"/>
      <c r="E47" s="7"/>
      <c r="F47" s="2"/>
      <c r="G47" s="2"/>
      <c r="H47" s="2"/>
      <c r="I47" s="8"/>
      <c r="J47" s="9"/>
      <c r="L47" s="10"/>
    </row>
    <row r="48" s="1" customFormat="1" spans="1:12">
      <c r="A48" s="2"/>
      <c r="B48" s="5"/>
      <c r="C48" s="6"/>
      <c r="D48" s="6"/>
      <c r="E48" s="7"/>
      <c r="F48" s="2"/>
      <c r="G48" s="2"/>
      <c r="H48" s="2"/>
      <c r="I48" s="8"/>
      <c r="J48" s="9"/>
      <c r="L48" s="10"/>
    </row>
    <row r="49" s="1" customFormat="1" spans="1:12">
      <c r="A49" s="2"/>
      <c r="B49" s="5"/>
      <c r="C49" s="6"/>
      <c r="D49" s="6"/>
      <c r="E49" s="7"/>
      <c r="F49" s="2"/>
      <c r="G49" s="2"/>
      <c r="H49" s="2"/>
      <c r="I49" s="8"/>
      <c r="J49" s="9"/>
      <c r="L49" s="10"/>
    </row>
    <row r="50" s="1" customFormat="1" spans="1:12">
      <c r="A50" s="2"/>
      <c r="B50" s="5"/>
      <c r="C50" s="6"/>
      <c r="D50" s="6"/>
      <c r="E50" s="7"/>
      <c r="F50" s="2"/>
      <c r="G50" s="2"/>
      <c r="H50" s="2"/>
      <c r="I50" s="8"/>
      <c r="J50" s="9"/>
      <c r="L50" s="10"/>
    </row>
    <row r="51" s="1" customFormat="1" spans="1:12">
      <c r="A51" s="2"/>
      <c r="B51" s="5"/>
      <c r="C51" s="6"/>
      <c r="D51" s="6"/>
      <c r="E51" s="7"/>
      <c r="F51" s="2"/>
      <c r="G51" s="2"/>
      <c r="H51" s="2"/>
      <c r="I51" s="8"/>
      <c r="J51" s="9"/>
      <c r="L51" s="10"/>
    </row>
    <row r="52" s="1" customFormat="1" spans="1:12">
      <c r="A52" s="2"/>
      <c r="B52" s="5"/>
      <c r="C52" s="6"/>
      <c r="D52" s="6"/>
      <c r="E52" s="7"/>
      <c r="F52" s="2"/>
      <c r="G52" s="2"/>
      <c r="H52" s="2"/>
      <c r="I52" s="8"/>
      <c r="J52" s="9"/>
      <c r="L52" s="10"/>
    </row>
    <row r="53" s="1" customFormat="1" spans="1:12">
      <c r="A53" s="2"/>
      <c r="B53" s="5"/>
      <c r="C53" s="6"/>
      <c r="D53" s="6"/>
      <c r="E53" s="7"/>
      <c r="F53" s="2"/>
      <c r="G53" s="2"/>
      <c r="H53" s="2"/>
      <c r="I53" s="8"/>
      <c r="J53" s="9"/>
      <c r="L53" s="10"/>
    </row>
    <row r="54" s="1" customFormat="1" spans="1:12">
      <c r="A54" s="2"/>
      <c r="B54" s="5"/>
      <c r="C54" s="6"/>
      <c r="D54" s="6"/>
      <c r="E54" s="7"/>
      <c r="F54" s="2"/>
      <c r="G54" s="2"/>
      <c r="H54" s="2"/>
      <c r="I54" s="8"/>
      <c r="J54" s="9"/>
      <c r="L54" s="10"/>
    </row>
    <row r="55" s="1" customFormat="1" spans="1:12">
      <c r="A55" s="2"/>
      <c r="B55" s="5"/>
      <c r="C55" s="6"/>
      <c r="D55" s="6"/>
      <c r="E55" s="7"/>
      <c r="F55" s="2"/>
      <c r="G55" s="2"/>
      <c r="H55" s="2"/>
      <c r="I55" s="8"/>
      <c r="J55" s="9"/>
      <c r="L55" s="10"/>
    </row>
    <row r="56" s="1" customFormat="1" spans="1:12">
      <c r="A56" s="2"/>
      <c r="B56" s="5"/>
      <c r="C56" s="6"/>
      <c r="D56" s="6"/>
      <c r="E56" s="7"/>
      <c r="F56" s="2"/>
      <c r="G56" s="2"/>
      <c r="H56" s="2"/>
      <c r="I56" s="8"/>
      <c r="J56" s="9"/>
      <c r="L56" s="10"/>
    </row>
    <row r="57" s="1" customFormat="1" spans="1:12">
      <c r="A57" s="2"/>
      <c r="B57" s="5"/>
      <c r="C57" s="6"/>
      <c r="D57" s="6"/>
      <c r="E57" s="7"/>
      <c r="F57" s="2"/>
      <c r="G57" s="2"/>
      <c r="H57" s="2"/>
      <c r="I57" s="8"/>
      <c r="J57" s="9"/>
      <c r="L57" s="10"/>
    </row>
    <row r="58" s="1" customFormat="1" spans="1:12">
      <c r="A58" s="2"/>
      <c r="B58" s="5"/>
      <c r="C58" s="6"/>
      <c r="D58" s="6"/>
      <c r="E58" s="7"/>
      <c r="F58" s="2"/>
      <c r="G58" s="2"/>
      <c r="H58" s="2"/>
      <c r="I58" s="8"/>
      <c r="J58" s="9"/>
      <c r="L58" s="10"/>
    </row>
    <row r="59" s="1" customFormat="1" spans="1:12">
      <c r="A59" s="2"/>
      <c r="B59" s="5"/>
      <c r="C59" s="6"/>
      <c r="D59" s="6"/>
      <c r="E59" s="7"/>
      <c r="F59" s="2"/>
      <c r="G59" s="2"/>
      <c r="H59" s="2"/>
      <c r="I59" s="8"/>
      <c r="J59" s="9"/>
      <c r="L59" s="10"/>
    </row>
    <row r="60" s="1" customFormat="1" spans="1:12">
      <c r="A60" s="2"/>
      <c r="B60" s="5"/>
      <c r="C60" s="6"/>
      <c r="D60" s="6"/>
      <c r="E60" s="7"/>
      <c r="F60" s="2"/>
      <c r="G60" s="2"/>
      <c r="H60" s="2"/>
      <c r="I60" s="8"/>
      <c r="J60" s="9"/>
      <c r="L60" s="10"/>
    </row>
    <row r="61" s="1" customFormat="1" spans="1:12">
      <c r="A61" s="2"/>
      <c r="B61" s="5"/>
      <c r="C61" s="6"/>
      <c r="D61" s="6"/>
      <c r="E61" s="7"/>
      <c r="F61" s="2"/>
      <c r="G61" s="2"/>
      <c r="H61" s="2"/>
      <c r="I61" s="8"/>
      <c r="J61" s="9"/>
      <c r="L61" s="10"/>
    </row>
    <row r="62" s="1" customFormat="1" spans="1:12">
      <c r="A62" s="2"/>
      <c r="B62" s="5"/>
      <c r="C62" s="6"/>
      <c r="D62" s="6"/>
      <c r="E62" s="7"/>
      <c r="F62" s="2"/>
      <c r="G62" s="2"/>
      <c r="H62" s="2"/>
      <c r="I62" s="8"/>
      <c r="J62" s="9"/>
      <c r="L62" s="10"/>
    </row>
    <row r="63" s="1" customFormat="1" spans="1:12">
      <c r="A63" s="2"/>
      <c r="B63" s="5"/>
      <c r="C63" s="6"/>
      <c r="D63" s="6"/>
      <c r="E63" s="7"/>
      <c r="F63" s="2"/>
      <c r="G63" s="2"/>
      <c r="H63" s="2"/>
      <c r="I63" s="8"/>
      <c r="J63" s="9"/>
      <c r="L63" s="10"/>
    </row>
    <row r="64" s="1" customFormat="1" spans="1:12">
      <c r="A64" s="2"/>
      <c r="B64" s="5"/>
      <c r="C64" s="6"/>
      <c r="D64" s="6"/>
      <c r="E64" s="7"/>
      <c r="F64" s="2"/>
      <c r="G64" s="2"/>
      <c r="H64" s="2"/>
      <c r="I64" s="8"/>
      <c r="J64" s="9"/>
      <c r="L64" s="10"/>
    </row>
    <row r="65" s="1" customFormat="1" spans="1:12">
      <c r="A65" s="2"/>
      <c r="B65" s="5"/>
      <c r="C65" s="6"/>
      <c r="D65" s="6"/>
      <c r="E65" s="7"/>
      <c r="F65" s="2"/>
      <c r="G65" s="2"/>
      <c r="H65" s="2"/>
      <c r="I65" s="8"/>
      <c r="J65" s="9"/>
      <c r="L65" s="10"/>
    </row>
    <row r="66" s="1" customFormat="1" spans="1:12">
      <c r="A66" s="2"/>
      <c r="B66" s="5"/>
      <c r="C66" s="6"/>
      <c r="D66" s="6"/>
      <c r="E66" s="7"/>
      <c r="F66" s="2"/>
      <c r="G66" s="2"/>
      <c r="H66" s="2"/>
      <c r="I66" s="8"/>
      <c r="J66" s="9"/>
      <c r="L66" s="10"/>
    </row>
    <row r="67" s="1" customFormat="1" spans="1:12">
      <c r="A67" s="2"/>
      <c r="B67" s="5"/>
      <c r="C67" s="6"/>
      <c r="D67" s="6"/>
      <c r="E67" s="7"/>
      <c r="F67" s="2"/>
      <c r="G67" s="2"/>
      <c r="H67" s="2"/>
      <c r="I67" s="8"/>
      <c r="J67" s="9"/>
      <c r="L67" s="10"/>
    </row>
    <row r="68" s="1" customFormat="1" spans="1:12">
      <c r="A68" s="2"/>
      <c r="B68" s="5"/>
      <c r="C68" s="6"/>
      <c r="D68" s="6"/>
      <c r="E68" s="7"/>
      <c r="F68" s="2"/>
      <c r="G68" s="2"/>
      <c r="H68" s="2"/>
      <c r="I68" s="8"/>
      <c r="J68" s="9"/>
      <c r="L68" s="10"/>
    </row>
    <row r="69" s="1" customFormat="1" spans="1:12">
      <c r="A69" s="2"/>
      <c r="B69" s="5"/>
      <c r="C69" s="6"/>
      <c r="D69" s="6"/>
      <c r="E69" s="7"/>
      <c r="F69" s="2"/>
      <c r="G69" s="2"/>
      <c r="H69" s="2"/>
      <c r="I69" s="8"/>
      <c r="J69" s="9"/>
      <c r="L69" s="10"/>
    </row>
    <row r="70" s="1" customFormat="1" spans="1:12">
      <c r="A70" s="2"/>
      <c r="B70" s="5"/>
      <c r="C70" s="6"/>
      <c r="D70" s="6"/>
      <c r="E70" s="7"/>
      <c r="F70" s="2"/>
      <c r="G70" s="2"/>
      <c r="H70" s="2"/>
      <c r="I70" s="8"/>
      <c r="J70" s="9"/>
      <c r="L70" s="10"/>
    </row>
    <row r="71" s="1" customFormat="1" spans="1:12">
      <c r="A71" s="2"/>
      <c r="B71" s="5"/>
      <c r="C71" s="6"/>
      <c r="D71" s="6"/>
      <c r="E71" s="7"/>
      <c r="F71" s="2"/>
      <c r="G71" s="2"/>
      <c r="H71" s="2"/>
      <c r="I71" s="8"/>
      <c r="J71" s="9"/>
      <c r="L71" s="10"/>
    </row>
    <row r="72" s="1" customFormat="1" spans="1:12">
      <c r="A72" s="2"/>
      <c r="B72" s="5"/>
      <c r="C72" s="6"/>
      <c r="D72" s="6"/>
      <c r="E72" s="7"/>
      <c r="F72" s="2"/>
      <c r="G72" s="2"/>
      <c r="H72" s="2"/>
      <c r="I72" s="8"/>
      <c r="J72" s="9"/>
      <c r="L72" s="10"/>
    </row>
    <row r="73" s="1" customFormat="1" spans="1:12">
      <c r="A73" s="2"/>
      <c r="B73" s="5"/>
      <c r="C73" s="6"/>
      <c r="D73" s="6"/>
      <c r="E73" s="7"/>
      <c r="F73" s="2"/>
      <c r="G73" s="2"/>
      <c r="H73" s="2"/>
      <c r="I73" s="8"/>
      <c r="J73" s="9"/>
      <c r="L73" s="10"/>
    </row>
    <row r="74" s="1" customFormat="1" spans="1:12">
      <c r="A74" s="2"/>
      <c r="B74" s="5"/>
      <c r="C74" s="6"/>
      <c r="D74" s="6"/>
      <c r="E74" s="7"/>
      <c r="F74" s="2"/>
      <c r="G74" s="2"/>
      <c r="H74" s="2"/>
      <c r="I74" s="8"/>
      <c r="J74" s="9"/>
      <c r="L74" s="10"/>
    </row>
    <row r="75" s="1" customFormat="1" spans="1:12">
      <c r="A75" s="2"/>
      <c r="B75" s="5"/>
      <c r="C75" s="6"/>
      <c r="D75" s="6"/>
      <c r="E75" s="7"/>
      <c r="F75" s="2"/>
      <c r="G75" s="2"/>
      <c r="H75" s="2"/>
      <c r="I75" s="8"/>
      <c r="J75" s="9"/>
      <c r="L75" s="10"/>
    </row>
    <row r="76" s="1" customFormat="1" spans="1:12">
      <c r="A76" s="2"/>
      <c r="B76" s="5"/>
      <c r="C76" s="6"/>
      <c r="D76" s="6"/>
      <c r="E76" s="7"/>
      <c r="F76" s="2"/>
      <c r="G76" s="2"/>
      <c r="H76" s="2"/>
      <c r="I76" s="8"/>
      <c r="J76" s="9"/>
      <c r="L76" s="10"/>
    </row>
    <row r="77" s="1" customFormat="1" spans="1:12">
      <c r="A77" s="2"/>
      <c r="B77" s="5"/>
      <c r="C77" s="6"/>
      <c r="D77" s="6"/>
      <c r="E77" s="7"/>
      <c r="F77" s="2"/>
      <c r="G77" s="2"/>
      <c r="H77" s="2"/>
      <c r="I77" s="8"/>
      <c r="J77" s="9"/>
      <c r="L77" s="10"/>
    </row>
    <row r="78" s="1" customFormat="1" spans="1:12">
      <c r="A78" s="2"/>
      <c r="B78" s="5"/>
      <c r="C78" s="6"/>
      <c r="D78" s="6"/>
      <c r="E78" s="7"/>
      <c r="F78" s="2"/>
      <c r="G78" s="2"/>
      <c r="H78" s="2"/>
      <c r="I78" s="8"/>
      <c r="J78" s="9"/>
      <c r="L78" s="10"/>
    </row>
    <row r="79" s="1" customFormat="1" spans="1:12">
      <c r="A79" s="2"/>
      <c r="B79" s="5"/>
      <c r="C79" s="6"/>
      <c r="D79" s="6"/>
      <c r="E79" s="7"/>
      <c r="F79" s="2"/>
      <c r="G79" s="2"/>
      <c r="H79" s="2"/>
      <c r="I79" s="8"/>
      <c r="J79" s="9"/>
      <c r="L79" s="10"/>
    </row>
    <row r="80" s="1" customFormat="1" spans="1:12">
      <c r="A80" s="2"/>
      <c r="B80" s="5"/>
      <c r="C80" s="6"/>
      <c r="D80" s="6"/>
      <c r="E80" s="7"/>
      <c r="F80" s="2"/>
      <c r="G80" s="2"/>
      <c r="H80" s="2"/>
      <c r="I80" s="8"/>
      <c r="J80" s="9"/>
      <c r="L80" s="10"/>
    </row>
    <row r="81" s="1" customFormat="1" spans="1:12">
      <c r="A81" s="2"/>
      <c r="B81" s="5"/>
      <c r="C81" s="6"/>
      <c r="D81" s="6"/>
      <c r="E81" s="7"/>
      <c r="F81" s="2"/>
      <c r="G81" s="2"/>
      <c r="H81" s="2"/>
      <c r="I81" s="8"/>
      <c r="J81" s="9"/>
      <c r="L81" s="10"/>
    </row>
    <row r="82" s="1" customFormat="1" spans="1:12">
      <c r="A82" s="2"/>
      <c r="B82" s="5"/>
      <c r="C82" s="6"/>
      <c r="D82" s="6"/>
      <c r="E82" s="7"/>
      <c r="F82" s="2"/>
      <c r="G82" s="2"/>
      <c r="H82" s="2"/>
      <c r="I82" s="8"/>
      <c r="J82" s="9"/>
      <c r="L82" s="10"/>
    </row>
    <row r="83" s="1" customFormat="1" spans="1:12">
      <c r="A83" s="2"/>
      <c r="B83" s="5"/>
      <c r="C83" s="6"/>
      <c r="D83" s="6"/>
      <c r="E83" s="7"/>
      <c r="F83" s="2"/>
      <c r="G83" s="2"/>
      <c r="H83" s="2"/>
      <c r="I83" s="8"/>
      <c r="J83" s="9"/>
      <c r="L83" s="10"/>
    </row>
    <row r="84" s="1" customFormat="1" spans="1:12">
      <c r="A84" s="2"/>
      <c r="B84" s="5"/>
      <c r="C84" s="6"/>
      <c r="D84" s="6"/>
      <c r="E84" s="7"/>
      <c r="F84" s="2"/>
      <c r="G84" s="2"/>
      <c r="H84" s="2"/>
      <c r="I84" s="8"/>
      <c r="J84" s="9"/>
      <c r="L84" s="10"/>
    </row>
    <row r="85" s="1" customFormat="1" spans="1:12">
      <c r="A85" s="2"/>
      <c r="B85" s="5"/>
      <c r="C85" s="6"/>
      <c r="D85" s="6"/>
      <c r="E85" s="7"/>
      <c r="F85" s="2"/>
      <c r="G85" s="2"/>
      <c r="H85" s="2"/>
      <c r="I85" s="8"/>
      <c r="J85" s="9"/>
      <c r="L85" s="10"/>
    </row>
    <row r="86" s="1" customFormat="1" spans="1:12">
      <c r="A86" s="2"/>
      <c r="B86" s="5"/>
      <c r="C86" s="6"/>
      <c r="D86" s="6"/>
      <c r="E86" s="7"/>
      <c r="F86" s="2"/>
      <c r="G86" s="2"/>
      <c r="H86" s="2"/>
      <c r="I86" s="8"/>
      <c r="J86" s="9"/>
      <c r="L86" s="10"/>
    </row>
    <row r="87" s="1" customFormat="1" spans="1:12">
      <c r="A87" s="2"/>
      <c r="B87" s="5"/>
      <c r="C87" s="6"/>
      <c r="D87" s="6"/>
      <c r="E87" s="7"/>
      <c r="F87" s="2"/>
      <c r="G87" s="2"/>
      <c r="H87" s="2"/>
      <c r="I87" s="8"/>
      <c r="J87" s="9"/>
      <c r="L87" s="10"/>
    </row>
    <row r="88" s="1" customFormat="1" spans="1:12">
      <c r="A88" s="2"/>
      <c r="B88" s="5"/>
      <c r="C88" s="6"/>
      <c r="D88" s="6"/>
      <c r="E88" s="7"/>
      <c r="F88" s="2"/>
      <c r="G88" s="2"/>
      <c r="H88" s="2"/>
      <c r="I88" s="8"/>
      <c r="J88" s="9"/>
      <c r="L88" s="10"/>
    </row>
    <row r="89" s="1" customFormat="1" spans="1:12">
      <c r="A89" s="2"/>
      <c r="B89" s="5"/>
      <c r="C89" s="6"/>
      <c r="D89" s="6"/>
      <c r="E89" s="7"/>
      <c r="F89" s="2"/>
      <c r="G89" s="2"/>
      <c r="H89" s="2"/>
      <c r="I89" s="8"/>
      <c r="J89" s="9"/>
      <c r="L89" s="10"/>
    </row>
    <row r="90" s="1" customFormat="1" spans="1:12">
      <c r="A90" s="2"/>
      <c r="B90" s="5"/>
      <c r="C90" s="6"/>
      <c r="D90" s="6"/>
      <c r="E90" s="7"/>
      <c r="F90" s="2"/>
      <c r="G90" s="2"/>
      <c r="H90" s="2"/>
      <c r="I90" s="8"/>
      <c r="J90" s="9"/>
      <c r="L90" s="10"/>
    </row>
    <row r="91" s="1" customFormat="1" spans="1:12">
      <c r="A91" s="2"/>
      <c r="B91" s="5"/>
      <c r="C91" s="6"/>
      <c r="D91" s="6"/>
      <c r="E91" s="7"/>
      <c r="F91" s="2"/>
      <c r="G91" s="2"/>
      <c r="H91" s="2"/>
      <c r="I91" s="8"/>
      <c r="J91" s="9"/>
      <c r="L91" s="10"/>
    </row>
    <row r="92" s="1" customFormat="1" spans="1:12">
      <c r="A92" s="2"/>
      <c r="B92" s="5"/>
      <c r="C92" s="6"/>
      <c r="D92" s="6"/>
      <c r="E92" s="7"/>
      <c r="F92" s="2"/>
      <c r="G92" s="2"/>
      <c r="H92" s="2"/>
      <c r="I92" s="8"/>
      <c r="J92" s="9"/>
      <c r="L92" s="10"/>
    </row>
    <row r="93" s="1" customFormat="1" spans="1:12">
      <c r="A93" s="2"/>
      <c r="B93" s="5"/>
      <c r="C93" s="6"/>
      <c r="D93" s="6"/>
      <c r="E93" s="7"/>
      <c r="F93" s="2"/>
      <c r="G93" s="2"/>
      <c r="H93" s="2"/>
      <c r="I93" s="8"/>
      <c r="J93" s="9"/>
      <c r="L93" s="10"/>
    </row>
    <row r="94" s="1" customFormat="1" spans="1:12">
      <c r="A94" s="2"/>
      <c r="B94" s="5"/>
      <c r="C94" s="6"/>
      <c r="D94" s="6"/>
      <c r="E94" s="7"/>
      <c r="F94" s="2"/>
      <c r="G94" s="2"/>
      <c r="H94" s="2"/>
      <c r="I94" s="8"/>
      <c r="J94" s="9"/>
      <c r="L94" s="10"/>
    </row>
    <row r="95" s="1" customFormat="1" spans="1:12">
      <c r="A95" s="2"/>
      <c r="B95" s="5"/>
      <c r="C95" s="6"/>
      <c r="D95" s="6"/>
      <c r="E95" s="7"/>
      <c r="F95" s="2"/>
      <c r="G95" s="2"/>
      <c r="H95" s="2"/>
      <c r="I95" s="8"/>
      <c r="J95" s="9"/>
      <c r="L95" s="10"/>
    </row>
    <row r="96" s="1" customFormat="1" spans="1:12">
      <c r="A96" s="2"/>
      <c r="B96" s="5"/>
      <c r="C96" s="6"/>
      <c r="D96" s="6"/>
      <c r="E96" s="7"/>
      <c r="F96" s="2"/>
      <c r="G96" s="2"/>
      <c r="H96" s="2"/>
      <c r="I96" s="8"/>
      <c r="J96" s="9"/>
      <c r="L96" s="10"/>
    </row>
    <row r="97" s="1" customFormat="1" spans="1:12">
      <c r="A97" s="2"/>
      <c r="B97" s="5"/>
      <c r="C97" s="6"/>
      <c r="D97" s="6"/>
      <c r="E97" s="7"/>
      <c r="F97" s="2"/>
      <c r="G97" s="2"/>
      <c r="H97" s="2"/>
      <c r="I97" s="8"/>
      <c r="J97" s="9"/>
      <c r="L97" s="10"/>
    </row>
    <row r="98" s="1" customFormat="1" spans="1:12">
      <c r="A98" s="2"/>
      <c r="B98" s="5"/>
      <c r="C98" s="6"/>
      <c r="D98" s="6"/>
      <c r="E98" s="7"/>
      <c r="F98" s="2"/>
      <c r="G98" s="2"/>
      <c r="H98" s="2"/>
      <c r="I98" s="8"/>
      <c r="J98" s="9"/>
      <c r="L98" s="10"/>
    </row>
    <row r="99" s="1" customFormat="1" spans="1:12">
      <c r="A99" s="2"/>
      <c r="B99" s="5"/>
      <c r="C99" s="6"/>
      <c r="D99" s="6"/>
      <c r="E99" s="7"/>
      <c r="F99" s="2"/>
      <c r="G99" s="2"/>
      <c r="H99" s="2"/>
      <c r="I99" s="8"/>
      <c r="J99" s="9"/>
      <c r="L99" s="10"/>
    </row>
    <row r="100" s="1" customFormat="1" spans="1:12">
      <c r="A100" s="2"/>
      <c r="B100" s="5"/>
      <c r="C100" s="6"/>
      <c r="D100" s="6"/>
      <c r="E100" s="7"/>
      <c r="F100" s="2"/>
      <c r="G100" s="2"/>
      <c r="H100" s="2"/>
      <c r="I100" s="8"/>
      <c r="J100" s="9"/>
      <c r="L100" s="10"/>
    </row>
    <row r="101" s="1" customFormat="1" spans="1:12">
      <c r="A101" s="2"/>
      <c r="B101" s="5"/>
      <c r="C101" s="6"/>
      <c r="D101" s="6"/>
      <c r="E101" s="7"/>
      <c r="F101" s="2"/>
      <c r="G101" s="2"/>
      <c r="H101" s="2"/>
      <c r="I101" s="8"/>
      <c r="J101" s="9"/>
      <c r="L101" s="10"/>
    </row>
    <row r="102" s="1" customFormat="1" spans="1:12">
      <c r="A102" s="2"/>
      <c r="B102" s="5"/>
      <c r="C102" s="6"/>
      <c r="D102" s="6"/>
      <c r="E102" s="7"/>
      <c r="F102" s="2"/>
      <c r="G102" s="2"/>
      <c r="H102" s="2"/>
      <c r="I102" s="8"/>
      <c r="J102" s="9"/>
      <c r="L102" s="10"/>
    </row>
    <row r="103" s="1" customFormat="1" spans="1:12">
      <c r="A103" s="2"/>
      <c r="B103" s="5"/>
      <c r="C103" s="6"/>
      <c r="D103" s="6"/>
      <c r="E103" s="7"/>
      <c r="F103" s="2"/>
      <c r="G103" s="2"/>
      <c r="H103" s="2"/>
      <c r="I103" s="8"/>
      <c r="J103" s="9"/>
      <c r="L103" s="10"/>
    </row>
    <row r="104" s="1" customFormat="1" spans="1:12">
      <c r="A104" s="2"/>
      <c r="B104" s="5"/>
      <c r="C104" s="6"/>
      <c r="D104" s="6"/>
      <c r="E104" s="7"/>
      <c r="F104" s="2"/>
      <c r="G104" s="2"/>
      <c r="H104" s="2"/>
      <c r="I104" s="8"/>
      <c r="J104" s="9"/>
      <c r="L104" s="10"/>
    </row>
    <row r="105" s="1" customFormat="1" spans="1:12">
      <c r="A105" s="2"/>
      <c r="B105" s="5"/>
      <c r="C105" s="6"/>
      <c r="D105" s="6"/>
      <c r="E105" s="7"/>
      <c r="F105" s="2"/>
      <c r="G105" s="2"/>
      <c r="H105" s="2"/>
      <c r="I105" s="8"/>
      <c r="J105" s="9"/>
      <c r="L105" s="10"/>
    </row>
    <row r="106" s="1" customFormat="1" spans="1:12">
      <c r="A106" s="2"/>
      <c r="B106" s="5"/>
      <c r="C106" s="6"/>
      <c r="D106" s="6"/>
      <c r="E106" s="7"/>
      <c r="F106" s="2"/>
      <c r="G106" s="2"/>
      <c r="H106" s="2"/>
      <c r="I106" s="8"/>
      <c r="J106" s="9"/>
      <c r="L106" s="10"/>
    </row>
    <row r="107" s="1" customFormat="1" spans="1:12">
      <c r="A107" s="2"/>
      <c r="B107" s="5"/>
      <c r="C107" s="6"/>
      <c r="D107" s="6"/>
      <c r="E107" s="7"/>
      <c r="F107" s="2"/>
      <c r="G107" s="2"/>
      <c r="H107" s="2"/>
      <c r="I107" s="8"/>
      <c r="J107" s="9"/>
      <c r="L107" s="10"/>
    </row>
    <row r="108" s="1" customFormat="1" spans="1:12">
      <c r="A108" s="2"/>
      <c r="B108" s="5"/>
      <c r="C108" s="6"/>
      <c r="D108" s="6"/>
      <c r="E108" s="7"/>
      <c r="F108" s="2"/>
      <c r="G108" s="2"/>
      <c r="H108" s="2"/>
      <c r="I108" s="8"/>
      <c r="J108" s="9"/>
      <c r="L108" s="10"/>
    </row>
    <row r="109" s="1" customFormat="1" spans="1:12">
      <c r="A109" s="2"/>
      <c r="B109" s="5"/>
      <c r="C109" s="6"/>
      <c r="D109" s="6"/>
      <c r="E109" s="7"/>
      <c r="F109" s="2"/>
      <c r="G109" s="2"/>
      <c r="H109" s="2"/>
      <c r="I109" s="8"/>
      <c r="J109" s="9"/>
      <c r="L109" s="10"/>
    </row>
    <row r="110" s="1" customFormat="1" spans="1:12">
      <c r="A110" s="2"/>
      <c r="B110" s="5"/>
      <c r="C110" s="6"/>
      <c r="D110" s="6"/>
      <c r="E110" s="7"/>
      <c r="F110" s="2"/>
      <c r="G110" s="2"/>
      <c r="H110" s="2"/>
      <c r="I110" s="8"/>
      <c r="J110" s="9"/>
      <c r="L110" s="10"/>
    </row>
    <row r="111" s="1" customFormat="1" spans="1:12">
      <c r="A111" s="2"/>
      <c r="B111" s="5"/>
      <c r="C111" s="6"/>
      <c r="D111" s="6"/>
      <c r="E111" s="7"/>
      <c r="F111" s="2"/>
      <c r="G111" s="2"/>
      <c r="H111" s="2"/>
      <c r="I111" s="8"/>
      <c r="J111" s="9"/>
      <c r="L111" s="10"/>
    </row>
    <row r="112" s="1" customFormat="1" spans="1:12">
      <c r="A112" s="2"/>
      <c r="B112" s="5"/>
      <c r="C112" s="6"/>
      <c r="D112" s="6"/>
      <c r="E112" s="7"/>
      <c r="F112" s="2"/>
      <c r="G112" s="2"/>
      <c r="H112" s="2"/>
      <c r="I112" s="8"/>
      <c r="J112" s="9"/>
      <c r="L112" s="10"/>
    </row>
    <row r="113" s="1" customFormat="1" spans="1:12">
      <c r="A113" s="2"/>
      <c r="B113" s="5"/>
      <c r="C113" s="6"/>
      <c r="D113" s="6"/>
      <c r="E113" s="7"/>
      <c r="F113" s="2"/>
      <c r="G113" s="2"/>
      <c r="H113" s="2"/>
      <c r="I113" s="8"/>
      <c r="J113" s="9"/>
      <c r="L113" s="10"/>
    </row>
  </sheetData>
  <mergeCells count="19">
    <mergeCell ref="A2:L2"/>
    <mergeCell ref="K3:L3"/>
    <mergeCell ref="A25:B25"/>
    <mergeCell ref="A4:A5"/>
    <mergeCell ref="A6:A23"/>
    <mergeCell ref="B4:B5"/>
    <mergeCell ref="B6:B23"/>
    <mergeCell ref="C4:C5"/>
    <mergeCell ref="C6:C23"/>
    <mergeCell ref="D4:D5"/>
    <mergeCell ref="D6:D23"/>
    <mergeCell ref="E4:E5"/>
    <mergeCell ref="F4:F5"/>
    <mergeCell ref="G4:G5"/>
    <mergeCell ref="H4:H5"/>
    <mergeCell ref="I4:I5"/>
    <mergeCell ref="J4:J5"/>
    <mergeCell ref="K4:K5"/>
    <mergeCell ref="L4:L5"/>
  </mergeCells>
  <conditionalFormatting sqref="F14">
    <cfRule type="duplicateValues" dxfId="0" priority="2"/>
  </conditionalFormatting>
  <conditionalFormatting sqref="F24">
    <cfRule type="duplicateValues" dxfId="0" priority="1"/>
  </conditionalFormatting>
  <conditionalFormatting sqref="F10:F13 F15:F17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2026-02-04T02:19:00Z</dcterms:created>
  <dcterms:modified xsi:type="dcterms:W3CDTF">2026-04-07T02:12:02Z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330DDF8D3EA246629072D0F03F0EBD78</vt:lpwstr>
  </property>
  <property fmtid="{D5CDD505-2E9C-101B-9397-08002B2CF9AE}" pid="3" name="KSOProductBuildVer">
    <vt:lpwstr>2052-11.8.2.12094</vt:lpwstr>
  </property>
</Properties>
</file>